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3465" windowWidth="28335" windowHeight="8670" activeTab="1"/>
  </bookViews>
  <sheets>
    <sheet name="北海道①" sheetId="1" r:id="rId1"/>
    <sheet name="北海道②" sheetId="2" r:id="rId2"/>
  </sheets>
  <externalReferences>
    <externalReference r:id="rId3"/>
    <externalReference r:id="rId4"/>
  </externalReferences>
  <definedNames>
    <definedName name="_xlnm.Print_Area" localSheetId="0">北海道①!$B$2:$AI$78</definedName>
    <definedName name="_xlnm.Print_Area" localSheetId="1">北海道②!$B$2:$AB$80</definedName>
    <definedName name="_xlnm.Print_Titles" localSheetId="1">北海道②!$B:$B,北海道②!$2:$9</definedName>
    <definedName name="印刷領域" localSheetId="0">'[1]１（３）後継者確保データ'!$B$16:$E$38</definedName>
    <definedName name="印刷領域" localSheetId="1">'[1]１（３）後継者確保データ'!$B$16:$E$38</definedName>
    <definedName name="印刷領域">'[2]１（３）後継者確保データ'!$B$16:$E$38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G70" i="1" l="1"/>
  <c r="AA72" i="2"/>
  <c r="Y72" i="2"/>
  <c r="W72" i="2"/>
  <c r="U72" i="2"/>
  <c r="S72" i="2"/>
  <c r="O72" i="2"/>
  <c r="M72" i="2"/>
  <c r="J72" i="2"/>
  <c r="H72" i="2"/>
  <c r="F72" i="2"/>
  <c r="D72" i="2"/>
  <c r="G72" i="2" l="1"/>
  <c r="I72" i="2"/>
  <c r="T72" i="2"/>
  <c r="N72" i="2"/>
  <c r="X72" i="2"/>
  <c r="AA71" i="2"/>
  <c r="AA70" i="2"/>
  <c r="Y71" i="2"/>
  <c r="Z72" i="2" s="1"/>
  <c r="Y70" i="2"/>
  <c r="Z70" i="2" s="1"/>
  <c r="W71" i="2"/>
  <c r="W70" i="2"/>
  <c r="X71" i="2"/>
  <c r="U71" i="2"/>
  <c r="U70" i="2"/>
  <c r="S71" i="2"/>
  <c r="S70" i="2"/>
  <c r="O71" i="2"/>
  <c r="P72" i="2" s="1"/>
  <c r="O70" i="2"/>
  <c r="M71" i="2"/>
  <c r="M70" i="2"/>
  <c r="N71" i="2" s="1"/>
  <c r="J71" i="2"/>
  <c r="H71" i="2"/>
  <c r="H70" i="2"/>
  <c r="I71" i="2" s="1"/>
  <c r="F71" i="2"/>
  <c r="F70" i="2"/>
  <c r="D71" i="2"/>
  <c r="E71" i="2" s="1"/>
  <c r="D70" i="2"/>
  <c r="J70" i="2"/>
  <c r="D69" i="2"/>
  <c r="H69" i="2"/>
  <c r="F69" i="2"/>
  <c r="AA69" i="2"/>
  <c r="AB70" i="2"/>
  <c r="Y69" i="2"/>
  <c r="Z69" i="2" s="1"/>
  <c r="W69" i="2"/>
  <c r="U69" i="2"/>
  <c r="V70" i="2"/>
  <c r="S69" i="2"/>
  <c r="T70" i="2" s="1"/>
  <c r="O69" i="2"/>
  <c r="P70" i="2"/>
  <c r="M69" i="2"/>
  <c r="N70" i="2" s="1"/>
  <c r="J69" i="2"/>
  <c r="Y68" i="2"/>
  <c r="G69" i="2"/>
  <c r="AA68" i="2"/>
  <c r="AB69" i="2" s="1"/>
  <c r="W68" i="2"/>
  <c r="X69" i="2"/>
  <c r="U68" i="2"/>
  <c r="S68" i="2"/>
  <c r="O68" i="2"/>
  <c r="P68" i="2" s="1"/>
  <c r="M68" i="2"/>
  <c r="N69" i="2"/>
  <c r="J68" i="2"/>
  <c r="H68" i="2"/>
  <c r="I69" i="2"/>
  <c r="G68" i="2"/>
  <c r="E68" i="2"/>
  <c r="AB80" i="2"/>
  <c r="E67" i="2"/>
  <c r="G67" i="2"/>
  <c r="H67" i="2"/>
  <c r="J67" i="2"/>
  <c r="M67" i="2"/>
  <c r="N68" i="2" s="1"/>
  <c r="O67" i="2"/>
  <c r="S67" i="2"/>
  <c r="U67" i="2"/>
  <c r="V67" i="2" s="1"/>
  <c r="V68" i="2"/>
  <c r="W67" i="2"/>
  <c r="X68" i="2" s="1"/>
  <c r="AA67" i="2"/>
  <c r="AB67" i="2" s="1"/>
  <c r="AB68" i="2"/>
  <c r="E66" i="2"/>
  <c r="G66" i="2"/>
  <c r="H66" i="2"/>
  <c r="I67" i="2"/>
  <c r="J66" i="2"/>
  <c r="M66" i="2"/>
  <c r="O66" i="2"/>
  <c r="P66" i="2" s="1"/>
  <c r="P67" i="2"/>
  <c r="S66" i="2"/>
  <c r="U66" i="2"/>
  <c r="W66" i="2"/>
  <c r="AA66" i="2"/>
  <c r="AB66" i="2" s="1"/>
  <c r="G65" i="2"/>
  <c r="E65" i="2"/>
  <c r="AA64" i="2"/>
  <c r="W64" i="2"/>
  <c r="U64" i="2"/>
  <c r="S64" i="2"/>
  <c r="O64" i="2"/>
  <c r="P64" i="2" s="1"/>
  <c r="M64" i="2"/>
  <c r="J64" i="2"/>
  <c r="H64" i="2"/>
  <c r="G64" i="2"/>
  <c r="E64" i="2"/>
  <c r="AA65" i="2"/>
  <c r="W65" i="2"/>
  <c r="U65" i="2"/>
  <c r="V65" i="2" s="1"/>
  <c r="S65" i="2"/>
  <c r="O65" i="2"/>
  <c r="M65" i="2"/>
  <c r="N66" i="2" s="1"/>
  <c r="J65" i="2"/>
  <c r="H65" i="2"/>
  <c r="X66" i="2"/>
  <c r="P65" i="2"/>
  <c r="V66" i="2"/>
  <c r="AB65" i="2"/>
  <c r="E63" i="2"/>
  <c r="G63" i="2"/>
  <c r="H63" i="2"/>
  <c r="J63" i="2"/>
  <c r="M63" i="2"/>
  <c r="O63" i="2"/>
  <c r="S63" i="2"/>
  <c r="U63" i="2"/>
  <c r="W63" i="2"/>
  <c r="AA63" i="2"/>
  <c r="AB63" i="2" s="1"/>
  <c r="AA62" i="2"/>
  <c r="W62" i="2"/>
  <c r="U62" i="2"/>
  <c r="V63" i="2" s="1"/>
  <c r="S62" i="2"/>
  <c r="T63" i="2" s="1"/>
  <c r="O62" i="2"/>
  <c r="M62" i="2"/>
  <c r="J62" i="2"/>
  <c r="H62" i="2"/>
  <c r="I63" i="2" s="1"/>
  <c r="E62" i="2"/>
  <c r="G62" i="2"/>
  <c r="AB64" i="2"/>
  <c r="V64" i="2"/>
  <c r="N63" i="2"/>
  <c r="X63" i="2"/>
  <c r="X64" i="2"/>
  <c r="AA61" i="2"/>
  <c r="AB62" i="2"/>
  <c r="W61" i="2"/>
  <c r="X62" i="2" s="1"/>
  <c r="U61" i="2"/>
  <c r="V62" i="2"/>
  <c r="S61" i="2"/>
  <c r="O61" i="2"/>
  <c r="P62" i="2"/>
  <c r="M61" i="2"/>
  <c r="N62" i="2" s="1"/>
  <c r="J61" i="2"/>
  <c r="H61" i="2"/>
  <c r="G61" i="2"/>
  <c r="E61" i="2"/>
  <c r="AA60" i="2"/>
  <c r="W60" i="2"/>
  <c r="U60" i="2"/>
  <c r="S60" i="2"/>
  <c r="O60" i="2"/>
  <c r="M60" i="2"/>
  <c r="J60" i="2"/>
  <c r="H60" i="2"/>
  <c r="G60" i="2"/>
  <c r="E60" i="2"/>
  <c r="AA59" i="2"/>
  <c r="W59" i="2"/>
  <c r="U59" i="2"/>
  <c r="S59" i="2"/>
  <c r="O59" i="2"/>
  <c r="M59" i="2"/>
  <c r="J59" i="2"/>
  <c r="H59" i="2"/>
  <c r="G59" i="2"/>
  <c r="E59" i="2"/>
  <c r="AA58" i="2"/>
  <c r="W58" i="2"/>
  <c r="U58" i="2"/>
  <c r="S58" i="2"/>
  <c r="O58" i="2"/>
  <c r="M58" i="2"/>
  <c r="J58" i="2"/>
  <c r="H58" i="2"/>
  <c r="G58" i="2"/>
  <c r="E58" i="2"/>
  <c r="AA57" i="2"/>
  <c r="W57" i="2"/>
  <c r="U57" i="2"/>
  <c r="S57" i="2"/>
  <c r="O57" i="2"/>
  <c r="M57" i="2"/>
  <c r="J57" i="2"/>
  <c r="H57" i="2"/>
  <c r="G57" i="2"/>
  <c r="E57" i="2"/>
  <c r="AA56" i="2"/>
  <c r="W56" i="2"/>
  <c r="U56" i="2"/>
  <c r="S56" i="2"/>
  <c r="O56" i="2"/>
  <c r="M56" i="2"/>
  <c r="J56" i="2"/>
  <c r="H56" i="2"/>
  <c r="G56" i="2"/>
  <c r="E56" i="2"/>
  <c r="AA55" i="2"/>
  <c r="W55" i="2"/>
  <c r="U55" i="2"/>
  <c r="S55" i="2"/>
  <c r="R55" i="2"/>
  <c r="Q55" i="2"/>
  <c r="M55" i="2"/>
  <c r="L55" i="2"/>
  <c r="K55" i="2"/>
  <c r="J55" i="2"/>
  <c r="G55" i="2"/>
  <c r="E55" i="2"/>
  <c r="AA54" i="2"/>
  <c r="W54" i="2"/>
  <c r="U54" i="2"/>
  <c r="S54" i="2"/>
  <c r="R54" i="2"/>
  <c r="Q54" i="2"/>
  <c r="M54" i="2"/>
  <c r="L54" i="2"/>
  <c r="K54" i="2"/>
  <c r="J54" i="2"/>
  <c r="G54" i="2"/>
  <c r="E54" i="2"/>
  <c r="AA53" i="2"/>
  <c r="W53" i="2"/>
  <c r="U53" i="2"/>
  <c r="S53" i="2"/>
  <c r="R53" i="2"/>
  <c r="Q53" i="2"/>
  <c r="M53" i="2"/>
  <c r="L53" i="2"/>
  <c r="K53" i="2"/>
  <c r="J53" i="2"/>
  <c r="G53" i="2"/>
  <c r="E53" i="2"/>
  <c r="AA52" i="2"/>
  <c r="W52" i="2"/>
  <c r="U52" i="2"/>
  <c r="S52" i="2"/>
  <c r="R52" i="2"/>
  <c r="Q52" i="2"/>
  <c r="M52" i="2"/>
  <c r="L52" i="2"/>
  <c r="K52" i="2"/>
  <c r="J52" i="2"/>
  <c r="G52" i="2"/>
  <c r="E52" i="2"/>
  <c r="AA51" i="2"/>
  <c r="W51" i="2"/>
  <c r="U51" i="2"/>
  <c r="S51" i="2"/>
  <c r="R51" i="2"/>
  <c r="Q51" i="2"/>
  <c r="M51" i="2"/>
  <c r="L51" i="2"/>
  <c r="K51" i="2"/>
  <c r="J51" i="2"/>
  <c r="G51" i="2"/>
  <c r="E51" i="2"/>
  <c r="AA50" i="2"/>
  <c r="W50" i="2"/>
  <c r="U50" i="2"/>
  <c r="S50" i="2"/>
  <c r="R50" i="2"/>
  <c r="O50" i="2" s="1"/>
  <c r="Q50" i="2"/>
  <c r="M50" i="2"/>
  <c r="L50" i="2"/>
  <c r="K50" i="2"/>
  <c r="J50" i="2"/>
  <c r="G50" i="2"/>
  <c r="E50" i="2"/>
  <c r="AA49" i="2"/>
  <c r="W49" i="2"/>
  <c r="U49" i="2"/>
  <c r="S49" i="2"/>
  <c r="R49" i="2"/>
  <c r="Q49" i="2"/>
  <c r="M49" i="2"/>
  <c r="L49" i="2"/>
  <c r="K49" i="2"/>
  <c r="J49" i="2"/>
  <c r="AA47" i="2"/>
  <c r="W47" i="2"/>
  <c r="U47" i="2"/>
  <c r="S47" i="2"/>
  <c r="R47" i="2"/>
  <c r="Q47" i="2"/>
  <c r="M47" i="2"/>
  <c r="N47" i="2" s="1"/>
  <c r="L47" i="2"/>
  <c r="K47" i="2"/>
  <c r="J47" i="2"/>
  <c r="G47" i="2"/>
  <c r="E47" i="2"/>
  <c r="AA46" i="2"/>
  <c r="W46" i="2"/>
  <c r="U46" i="2"/>
  <c r="S46" i="2"/>
  <c r="R46" i="2"/>
  <c r="Q46" i="2"/>
  <c r="M46" i="2"/>
  <c r="L46" i="2"/>
  <c r="K46" i="2"/>
  <c r="J46" i="2"/>
  <c r="G46" i="2"/>
  <c r="E46" i="2"/>
  <c r="AA45" i="2"/>
  <c r="W45" i="2"/>
  <c r="U45" i="2"/>
  <c r="S45" i="2"/>
  <c r="R45" i="2"/>
  <c r="Q45" i="2"/>
  <c r="M45" i="2"/>
  <c r="L45" i="2"/>
  <c r="K45" i="2"/>
  <c r="J45" i="2"/>
  <c r="G45" i="2"/>
  <c r="E45" i="2"/>
  <c r="AA44" i="2"/>
  <c r="W44" i="2"/>
  <c r="U44" i="2"/>
  <c r="V45" i="2"/>
  <c r="S44" i="2"/>
  <c r="T45" i="2"/>
  <c r="R44" i="2"/>
  <c r="Q44" i="2"/>
  <c r="M44" i="2"/>
  <c r="N45" i="2"/>
  <c r="L44" i="2"/>
  <c r="K44" i="2"/>
  <c r="J44" i="2"/>
  <c r="AA42" i="2"/>
  <c r="W42" i="2"/>
  <c r="U42" i="2"/>
  <c r="S42" i="2"/>
  <c r="R42" i="2"/>
  <c r="Q42" i="2"/>
  <c r="M42" i="2"/>
  <c r="L42" i="2"/>
  <c r="K42" i="2"/>
  <c r="J42" i="2"/>
  <c r="G42" i="2"/>
  <c r="E42" i="2"/>
  <c r="AA41" i="2"/>
  <c r="W41" i="2"/>
  <c r="U41" i="2"/>
  <c r="S41" i="2"/>
  <c r="R41" i="2"/>
  <c r="Q41" i="2"/>
  <c r="M41" i="2"/>
  <c r="L41" i="2"/>
  <c r="K41" i="2"/>
  <c r="J41" i="2"/>
  <c r="G41" i="2"/>
  <c r="E41" i="2"/>
  <c r="AA40" i="2"/>
  <c r="W40" i="2"/>
  <c r="U40" i="2"/>
  <c r="S40" i="2"/>
  <c r="R40" i="2"/>
  <c r="Q40" i="2"/>
  <c r="M40" i="2"/>
  <c r="L40" i="2"/>
  <c r="K40" i="2"/>
  <c r="H40" i="2" s="1"/>
  <c r="J40" i="2"/>
  <c r="G40" i="2"/>
  <c r="E40" i="2"/>
  <c r="AA39" i="2"/>
  <c r="W39" i="2"/>
  <c r="U39" i="2"/>
  <c r="V40" i="2" s="1"/>
  <c r="S39" i="2"/>
  <c r="T40" i="2" s="1"/>
  <c r="R39" i="2"/>
  <c r="O39" i="2" s="1"/>
  <c r="P40" i="2" s="1"/>
  <c r="Q39" i="2"/>
  <c r="M39" i="2"/>
  <c r="L39" i="2"/>
  <c r="K39" i="2"/>
  <c r="J39" i="2"/>
  <c r="AA37" i="2"/>
  <c r="W37" i="2"/>
  <c r="S37" i="2"/>
  <c r="O37" i="2"/>
  <c r="M37" i="2"/>
  <c r="L37" i="2"/>
  <c r="K37" i="2"/>
  <c r="J37" i="2"/>
  <c r="G37" i="2"/>
  <c r="E37" i="2"/>
  <c r="AA36" i="2"/>
  <c r="W36" i="2"/>
  <c r="S36" i="2"/>
  <c r="O36" i="2"/>
  <c r="M36" i="2"/>
  <c r="L36" i="2"/>
  <c r="K36" i="2"/>
  <c r="J36" i="2"/>
  <c r="H36" i="2" s="1"/>
  <c r="I36" i="2" s="1"/>
  <c r="G36" i="2"/>
  <c r="E36" i="2"/>
  <c r="AA35" i="2"/>
  <c r="W35" i="2"/>
  <c r="S35" i="2"/>
  <c r="O35" i="2"/>
  <c r="M35" i="2"/>
  <c r="L35" i="2"/>
  <c r="K35" i="2"/>
  <c r="J35" i="2"/>
  <c r="G35" i="2"/>
  <c r="E35" i="2"/>
  <c r="AA34" i="2"/>
  <c r="AB35" i="2" s="1"/>
  <c r="S34" i="2"/>
  <c r="O34" i="2"/>
  <c r="M34" i="2"/>
  <c r="N35" i="2" s="1"/>
  <c r="L34" i="2"/>
  <c r="K34" i="2"/>
  <c r="J34" i="2"/>
  <c r="AA32" i="2"/>
  <c r="S32" i="2"/>
  <c r="O32" i="2"/>
  <c r="M32" i="2"/>
  <c r="L32" i="2"/>
  <c r="K32" i="2"/>
  <c r="H32" i="2" s="1"/>
  <c r="I32" i="2" s="1"/>
  <c r="J32" i="2"/>
  <c r="G32" i="2"/>
  <c r="E32" i="2"/>
  <c r="AA31" i="2"/>
  <c r="S31" i="2"/>
  <c r="O31" i="2"/>
  <c r="M31" i="2"/>
  <c r="L31" i="2"/>
  <c r="K31" i="2"/>
  <c r="J31" i="2"/>
  <c r="G31" i="2"/>
  <c r="E31" i="2"/>
  <c r="AA30" i="2"/>
  <c r="S30" i="2"/>
  <c r="O30" i="2"/>
  <c r="P30" i="2" s="1"/>
  <c r="M30" i="2"/>
  <c r="L30" i="2"/>
  <c r="K30" i="2"/>
  <c r="J30" i="2"/>
  <c r="G30" i="2"/>
  <c r="E30" i="2"/>
  <c r="AA29" i="2"/>
  <c r="S29" i="2"/>
  <c r="O29" i="2"/>
  <c r="M29" i="2"/>
  <c r="L29" i="2"/>
  <c r="K29" i="2"/>
  <c r="J29" i="2"/>
  <c r="H29" i="2" s="1"/>
  <c r="I30" i="2" s="1"/>
  <c r="AA28" i="2"/>
  <c r="AA27" i="2"/>
  <c r="S27" i="2"/>
  <c r="O27" i="2"/>
  <c r="M27" i="2"/>
  <c r="L27" i="2"/>
  <c r="K27" i="2"/>
  <c r="J27" i="2"/>
  <c r="G27" i="2"/>
  <c r="E27" i="2"/>
  <c r="AA26" i="2"/>
  <c r="S26" i="2"/>
  <c r="O26" i="2"/>
  <c r="M26" i="2"/>
  <c r="L26" i="2"/>
  <c r="K26" i="2"/>
  <c r="J26" i="2"/>
  <c r="G26" i="2"/>
  <c r="E26" i="2"/>
  <c r="AA25" i="2"/>
  <c r="S25" i="2"/>
  <c r="O25" i="2"/>
  <c r="M25" i="2"/>
  <c r="N25" i="2" s="1"/>
  <c r="L25" i="2"/>
  <c r="K25" i="2"/>
  <c r="J25" i="2"/>
  <c r="G25" i="2"/>
  <c r="E25" i="2"/>
  <c r="AA24" i="2"/>
  <c r="S24" i="2"/>
  <c r="O24" i="2"/>
  <c r="P24" i="2" s="1"/>
  <c r="M24" i="2"/>
  <c r="L24" i="2"/>
  <c r="K24" i="2"/>
  <c r="J24" i="2"/>
  <c r="G24" i="2"/>
  <c r="E24" i="2"/>
  <c r="AA23" i="2"/>
  <c r="S23" i="2"/>
  <c r="O23" i="2"/>
  <c r="P23" i="2" s="1"/>
  <c r="M23" i="2"/>
  <c r="L23" i="2"/>
  <c r="K23" i="2"/>
  <c r="J23" i="2"/>
  <c r="G23" i="2"/>
  <c r="E23" i="2"/>
  <c r="AA22" i="2"/>
  <c r="S22" i="2"/>
  <c r="O22" i="2"/>
  <c r="M22" i="2"/>
  <c r="L22" i="2"/>
  <c r="K22" i="2"/>
  <c r="J22" i="2"/>
  <c r="G22" i="2"/>
  <c r="E22" i="2"/>
  <c r="AA21" i="2"/>
  <c r="S21" i="2"/>
  <c r="O21" i="2"/>
  <c r="M21" i="2"/>
  <c r="L21" i="2"/>
  <c r="H21" i="2" s="1"/>
  <c r="I21" i="2" s="1"/>
  <c r="K21" i="2"/>
  <c r="J21" i="2"/>
  <c r="G21" i="2"/>
  <c r="E21" i="2"/>
  <c r="AA20" i="2"/>
  <c r="S20" i="2"/>
  <c r="O20" i="2"/>
  <c r="P21" i="2" s="1"/>
  <c r="M20" i="2"/>
  <c r="L20" i="2"/>
  <c r="K20" i="2"/>
  <c r="J20" i="2"/>
  <c r="G20" i="2"/>
  <c r="E20" i="2"/>
  <c r="AA19" i="2"/>
  <c r="S19" i="2"/>
  <c r="O19" i="2"/>
  <c r="P19" i="2" s="1"/>
  <c r="M19" i="2"/>
  <c r="L19" i="2"/>
  <c r="K19" i="2"/>
  <c r="J19" i="2"/>
  <c r="H19" i="2" s="1"/>
  <c r="G19" i="2"/>
  <c r="E19" i="2"/>
  <c r="AA18" i="2"/>
  <c r="AB18" i="2" s="1"/>
  <c r="S18" i="2"/>
  <c r="O18" i="2"/>
  <c r="M18" i="2"/>
  <c r="L18" i="2"/>
  <c r="K18" i="2"/>
  <c r="J18" i="2"/>
  <c r="G18" i="2"/>
  <c r="E18" i="2"/>
  <c r="AA17" i="2"/>
  <c r="S17" i="2"/>
  <c r="O17" i="2"/>
  <c r="M17" i="2"/>
  <c r="L17" i="2"/>
  <c r="K17" i="2"/>
  <c r="J17" i="2"/>
  <c r="H17" i="2" s="1"/>
  <c r="I17" i="2" s="1"/>
  <c r="E17" i="2"/>
  <c r="AA16" i="2"/>
  <c r="S16" i="2"/>
  <c r="O16" i="2"/>
  <c r="M16" i="2"/>
  <c r="L16" i="2"/>
  <c r="K16" i="2"/>
  <c r="J16" i="2"/>
  <c r="E16" i="2"/>
  <c r="AA15" i="2"/>
  <c r="O15" i="2"/>
  <c r="M15" i="2"/>
  <c r="L15" i="2"/>
  <c r="K15" i="2"/>
  <c r="H15" i="2" s="1"/>
  <c r="I15" i="2" s="1"/>
  <c r="J15" i="2"/>
  <c r="E15" i="2"/>
  <c r="AA14" i="2"/>
  <c r="O14" i="2"/>
  <c r="M14" i="2"/>
  <c r="L14" i="2"/>
  <c r="K14" i="2"/>
  <c r="J14" i="2"/>
  <c r="G14" i="2"/>
  <c r="E14" i="2"/>
  <c r="AA13" i="2"/>
  <c r="AB13" i="2" s="1"/>
  <c r="O13" i="2"/>
  <c r="M13" i="2"/>
  <c r="N14" i="2"/>
  <c r="L13" i="2"/>
  <c r="K13" i="2"/>
  <c r="J13" i="2"/>
  <c r="E13" i="2"/>
  <c r="AA12" i="2"/>
  <c r="O12" i="2"/>
  <c r="M12" i="2"/>
  <c r="L12" i="2"/>
  <c r="K12" i="2"/>
  <c r="J12" i="2"/>
  <c r="E12" i="2"/>
  <c r="AA11" i="2"/>
  <c r="O11" i="2"/>
  <c r="L11" i="2"/>
  <c r="H11" i="2" s="1"/>
  <c r="I12" i="2" s="1"/>
  <c r="K11" i="2"/>
  <c r="J11" i="2"/>
  <c r="E11" i="2"/>
  <c r="AA10" i="2"/>
  <c r="O10" i="2"/>
  <c r="H10" i="2"/>
  <c r="AB16" i="2"/>
  <c r="O53" i="2"/>
  <c r="P54" i="2" s="1"/>
  <c r="O44" i="2"/>
  <c r="H13" i="2"/>
  <c r="H14" i="2"/>
  <c r="I14" i="2" s="1"/>
  <c r="H18" i="2"/>
  <c r="I18" i="2" s="1"/>
  <c r="N30" i="2"/>
  <c r="H35" i="2"/>
  <c r="P36" i="2"/>
  <c r="H39" i="2"/>
  <c r="H41" i="2"/>
  <c r="H42" i="2"/>
  <c r="H49" i="2"/>
  <c r="O51" i="2"/>
  <c r="AB11" i="2"/>
  <c r="AB12" i="2"/>
  <c r="P17" i="2"/>
  <c r="P35" i="2"/>
  <c r="N36" i="2"/>
  <c r="N13" i="2"/>
  <c r="H12" i="2"/>
  <c r="H30" i="2"/>
  <c r="H44" i="2"/>
  <c r="H46" i="2"/>
  <c r="H47" i="2"/>
  <c r="H31" i="2"/>
  <c r="H34" i="2"/>
  <c r="I35" i="2" s="1"/>
  <c r="H51" i="2"/>
  <c r="O54" i="2"/>
  <c r="O55" i="2"/>
  <c r="P55" i="2" s="1"/>
  <c r="AB24" i="2"/>
  <c r="AB26" i="2"/>
  <c r="P31" i="2"/>
  <c r="P32" i="2"/>
  <c r="N40" i="2"/>
  <c r="N42" i="2"/>
  <c r="O45" i="2"/>
  <c r="P45" i="2" s="1"/>
  <c r="AB53" i="2"/>
  <c r="H55" i="2"/>
  <c r="I56" i="2" s="1"/>
  <c r="N15" i="2"/>
  <c r="H16" i="2"/>
  <c r="N17" i="2"/>
  <c r="AB20" i="2"/>
  <c r="H20" i="2"/>
  <c r="N20" i="2"/>
  <c r="AB22" i="2"/>
  <c r="H22" i="2"/>
  <c r="I22" i="2" s="1"/>
  <c r="N22" i="2"/>
  <c r="AB23" i="2"/>
  <c r="AB25" i="2"/>
  <c r="AB27" i="2"/>
  <c r="N31" i="2"/>
  <c r="N32" i="2"/>
  <c r="N41" i="2"/>
  <c r="H45" i="2"/>
  <c r="N51" i="2"/>
  <c r="H52" i="2"/>
  <c r="AB52" i="2"/>
  <c r="AB14" i="2"/>
  <c r="P18" i="2"/>
  <c r="AB19" i="2"/>
  <c r="N19" i="2"/>
  <c r="P20" i="2"/>
  <c r="AB21" i="2"/>
  <c r="N21" i="2"/>
  <c r="P22" i="2"/>
  <c r="H23" i="2"/>
  <c r="N23" i="2"/>
  <c r="H24" i="2"/>
  <c r="I24" i="2" s="1"/>
  <c r="N24" i="2"/>
  <c r="H25" i="2"/>
  <c r="H26" i="2"/>
  <c r="I26" i="2" s="1"/>
  <c r="N26" i="2"/>
  <c r="H27" i="2"/>
  <c r="N27" i="2"/>
  <c r="AB30" i="2"/>
  <c r="AB31" i="2"/>
  <c r="AB32" i="2"/>
  <c r="H37" i="2"/>
  <c r="N37" i="2"/>
  <c r="AB37" i="2"/>
  <c r="O40" i="2"/>
  <c r="AB40" i="2"/>
  <c r="V41" i="2"/>
  <c r="AB41" i="2"/>
  <c r="V42" i="2"/>
  <c r="AB42" i="2"/>
  <c r="AB45" i="2"/>
  <c r="V46" i="2"/>
  <c r="AB46" i="2"/>
  <c r="V47" i="2"/>
  <c r="AB47" i="2"/>
  <c r="N52" i="2"/>
  <c r="AB54" i="2"/>
  <c r="N55" i="2"/>
  <c r="N56" i="2"/>
  <c r="I57" i="2"/>
  <c r="N57" i="2"/>
  <c r="T57" i="2"/>
  <c r="X57" i="2"/>
  <c r="I58" i="2"/>
  <c r="N58" i="2"/>
  <c r="T58" i="2"/>
  <c r="X58" i="2"/>
  <c r="I59" i="2"/>
  <c r="N59" i="2"/>
  <c r="T59" i="2"/>
  <c r="X59" i="2"/>
  <c r="I60" i="2"/>
  <c r="N60" i="2"/>
  <c r="T60" i="2"/>
  <c r="X60" i="2"/>
  <c r="I61" i="2"/>
  <c r="N61" i="2"/>
  <c r="T61" i="2"/>
  <c r="X61" i="2"/>
  <c r="N18" i="2"/>
  <c r="P25" i="2"/>
  <c r="P26" i="2"/>
  <c r="P27" i="2"/>
  <c r="P37" i="2"/>
  <c r="X40" i="2"/>
  <c r="T41" i="2"/>
  <c r="X41" i="2"/>
  <c r="T42" i="2"/>
  <c r="X42" i="2"/>
  <c r="X45" i="2"/>
  <c r="T46" i="2"/>
  <c r="X46" i="2"/>
  <c r="T47" i="2"/>
  <c r="X47" i="2"/>
  <c r="AB50" i="2"/>
  <c r="H50" i="2"/>
  <c r="N50" i="2"/>
  <c r="O52" i="2"/>
  <c r="H53" i="2"/>
  <c r="N53" i="2"/>
  <c r="H54" i="2"/>
  <c r="N54" i="2"/>
  <c r="AB55" i="2"/>
  <c r="AB56" i="2"/>
  <c r="P57" i="2"/>
  <c r="V57" i="2"/>
  <c r="AB57" i="2"/>
  <c r="P58" i="2"/>
  <c r="V58" i="2"/>
  <c r="AB58" i="2"/>
  <c r="P59" i="2"/>
  <c r="V59" i="2"/>
  <c r="AB59" i="2"/>
  <c r="P60" i="2"/>
  <c r="V60" i="2"/>
  <c r="AB60" i="2"/>
  <c r="P61" i="2"/>
  <c r="V61" i="2"/>
  <c r="AB61" i="2"/>
  <c r="V50" i="2"/>
  <c r="V51" i="2"/>
  <c r="T52" i="2"/>
  <c r="X52" i="2"/>
  <c r="V53" i="2"/>
  <c r="T54" i="2"/>
  <c r="X54" i="2"/>
  <c r="V55" i="2"/>
  <c r="T56" i="2"/>
  <c r="X56" i="2"/>
  <c r="O41" i="2"/>
  <c r="O42" i="2"/>
  <c r="P42" i="2" s="1"/>
  <c r="O46" i="2"/>
  <c r="O47" i="2"/>
  <c r="P47" i="2" s="1"/>
  <c r="O49" i="2"/>
  <c r="T50" i="2"/>
  <c r="X50" i="2"/>
  <c r="T51" i="2"/>
  <c r="X51" i="2"/>
  <c r="V52" i="2"/>
  <c r="T53" i="2"/>
  <c r="X53" i="2"/>
  <c r="V54" i="2"/>
  <c r="T55" i="2"/>
  <c r="X55" i="2"/>
  <c r="V56" i="2"/>
  <c r="AB15" i="2"/>
  <c r="N16" i="2"/>
  <c r="AB36" i="2"/>
  <c r="AB17" i="2"/>
  <c r="X36" i="2"/>
  <c r="X37" i="2"/>
  <c r="I51" i="2"/>
  <c r="I53" i="2"/>
  <c r="I45" i="2"/>
  <c r="I31" i="2"/>
  <c r="I27" i="2"/>
  <c r="I50" i="2"/>
  <c r="I25" i="2"/>
  <c r="I55" i="2"/>
  <c r="I52" i="2"/>
  <c r="I46" i="2"/>
  <c r="I42" i="2"/>
  <c r="I13" i="2"/>
  <c r="P41" i="2"/>
  <c r="I23" i="2"/>
  <c r="P56" i="2"/>
  <c r="I47" i="2"/>
  <c r="P52" i="2"/>
  <c r="P46" i="2"/>
  <c r="I54" i="2"/>
  <c r="I19" i="2" l="1"/>
  <c r="I20" i="2"/>
  <c r="I40" i="2"/>
  <c r="I41" i="2"/>
  <c r="I16" i="2"/>
  <c r="P50" i="2"/>
  <c r="P51" i="2"/>
  <c r="P53" i="2"/>
  <c r="N46" i="2"/>
  <c r="T62" i="2"/>
  <c r="I65" i="2"/>
  <c r="T65" i="2"/>
  <c r="N64" i="2"/>
  <c r="X65" i="2"/>
  <c r="I68" i="2"/>
  <c r="T69" i="2"/>
  <c r="P69" i="2"/>
  <c r="X70" i="2"/>
  <c r="G70" i="2"/>
  <c r="G71" i="2"/>
  <c r="P71" i="2"/>
  <c r="AB71" i="2"/>
  <c r="AB72" i="2"/>
  <c r="AB51" i="2"/>
  <c r="I64" i="2"/>
  <c r="I70" i="2"/>
  <c r="V71" i="2"/>
  <c r="V72" i="2"/>
  <c r="Z71" i="2"/>
  <c r="P63" i="2"/>
  <c r="I37" i="2"/>
  <c r="T68" i="2"/>
  <c r="V69" i="2"/>
  <c r="E70" i="2"/>
  <c r="T71" i="2"/>
  <c r="E72" i="2"/>
  <c r="I62" i="2"/>
  <c r="N65" i="2"/>
  <c r="E69" i="2"/>
  <c r="T64" i="2"/>
  <c r="T66" i="2"/>
  <c r="I66" i="2"/>
  <c r="X67" i="2"/>
  <c r="T67" i="2"/>
  <c r="N67" i="2"/>
</calcChain>
</file>

<file path=xl/sharedStrings.xml><?xml version="1.0" encoding="utf-8"?>
<sst xmlns="http://schemas.openxmlformats.org/spreadsheetml/2006/main" count="1960" uniqueCount="128">
  <si>
    <t>乳用牛成畜頭数規模別飼養戸数の推移(北海道)</t>
    <rPh sb="0" eb="3">
      <t>ニュウヨウギュウ</t>
    </rPh>
    <rPh sb="3" eb="4">
      <t>セイ</t>
    </rPh>
    <rPh sb="4" eb="5">
      <t>チク</t>
    </rPh>
    <rPh sb="5" eb="7">
      <t>アタマカズ</t>
    </rPh>
    <rPh sb="7" eb="10">
      <t>キボベツ</t>
    </rPh>
    <rPh sb="10" eb="12">
      <t>シヨウ</t>
    </rPh>
    <rPh sb="12" eb="14">
      <t>コスウ</t>
    </rPh>
    <rPh sb="15" eb="17">
      <t>スイイ</t>
    </rPh>
    <rPh sb="18" eb="21">
      <t>ホッカイドウ</t>
    </rPh>
    <phoneticPr fontId="4"/>
  </si>
  <si>
    <t>(単位：戸)</t>
    <rPh sb="1" eb="3">
      <t>タンイ</t>
    </rPh>
    <rPh sb="4" eb="5">
      <t>コ</t>
    </rPh>
    <phoneticPr fontId="4"/>
  </si>
  <si>
    <t>年</t>
    <rPh sb="0" eb="1">
      <t>トシ</t>
    </rPh>
    <phoneticPr fontId="4"/>
  </si>
  <si>
    <t>　計　（子畜のみの飼養戸数も含む）</t>
    <rPh sb="1" eb="2">
      <t>ケイ</t>
    </rPh>
    <rPh sb="4" eb="5">
      <t>コ</t>
    </rPh>
    <rPh sb="5" eb="6">
      <t>チク</t>
    </rPh>
    <rPh sb="9" eb="11">
      <t>シヨウ</t>
    </rPh>
    <rPh sb="11" eb="13">
      <t>コスウ</t>
    </rPh>
    <rPh sb="14" eb="15">
      <t>フク</t>
    </rPh>
    <phoneticPr fontId="4"/>
  </si>
  <si>
    <t>　小計</t>
    <rPh sb="1" eb="3">
      <t>ショウケイ</t>
    </rPh>
    <phoneticPr fontId="4"/>
  </si>
  <si>
    <t>子畜のみ</t>
    <rPh sb="0" eb="1">
      <t>コ</t>
    </rPh>
    <rPh sb="1" eb="2">
      <t>チク</t>
    </rPh>
    <phoneticPr fontId="4"/>
  </si>
  <si>
    <t>1頭</t>
    <rPh sb="1" eb="2">
      <t>アタマ</t>
    </rPh>
    <phoneticPr fontId="4"/>
  </si>
  <si>
    <t>1～2頭</t>
    <rPh sb="3" eb="4">
      <t>トウ</t>
    </rPh>
    <phoneticPr fontId="4"/>
  </si>
  <si>
    <t>1～4頭</t>
    <phoneticPr fontId="4"/>
  </si>
  <si>
    <t>1～9頭</t>
    <phoneticPr fontId="4"/>
  </si>
  <si>
    <t>2頭</t>
    <phoneticPr fontId="4"/>
  </si>
  <si>
    <t>3頭</t>
    <phoneticPr fontId="4"/>
  </si>
  <si>
    <t>3～4頭</t>
    <phoneticPr fontId="4"/>
  </si>
  <si>
    <t>4頭</t>
    <phoneticPr fontId="4"/>
  </si>
  <si>
    <t>5～6頭</t>
    <phoneticPr fontId="4"/>
  </si>
  <si>
    <t>5～9頭</t>
    <phoneticPr fontId="4"/>
  </si>
  <si>
    <t>5～29頭</t>
    <phoneticPr fontId="4"/>
  </si>
  <si>
    <t>7～9頭</t>
    <phoneticPr fontId="4"/>
  </si>
  <si>
    <t>10～14頭</t>
    <phoneticPr fontId="4"/>
  </si>
  <si>
    <t>1～19頭</t>
    <phoneticPr fontId="4"/>
  </si>
  <si>
    <t>15～29頭</t>
    <phoneticPr fontId="4"/>
  </si>
  <si>
    <t>15～19頭</t>
    <phoneticPr fontId="4"/>
  </si>
  <si>
    <t>20～29頭</t>
    <phoneticPr fontId="4"/>
  </si>
  <si>
    <t>30～39頭</t>
    <phoneticPr fontId="4"/>
  </si>
  <si>
    <t>30～49頭</t>
    <phoneticPr fontId="4"/>
  </si>
  <si>
    <t>40～49頭</t>
    <phoneticPr fontId="4"/>
  </si>
  <si>
    <t>50～79頭</t>
    <phoneticPr fontId="4"/>
  </si>
  <si>
    <t>50～99頭</t>
    <phoneticPr fontId="4"/>
  </si>
  <si>
    <t>80～99頭</t>
    <phoneticPr fontId="4"/>
  </si>
  <si>
    <t>4頭以上</t>
    <phoneticPr fontId="4"/>
  </si>
  <si>
    <t>5頭以上</t>
    <phoneticPr fontId="4"/>
  </si>
  <si>
    <t>30頭以上</t>
    <phoneticPr fontId="4"/>
  </si>
  <si>
    <t>50頭以上</t>
    <phoneticPr fontId="4"/>
  </si>
  <si>
    <t>100頭以上</t>
    <rPh sb="3" eb="4">
      <t>トウ</t>
    </rPh>
    <rPh sb="4" eb="6">
      <t>イジョウ</t>
    </rPh>
    <phoneticPr fontId="4"/>
  </si>
  <si>
    <t>300頭以上</t>
    <rPh sb="3" eb="4">
      <t>トウ</t>
    </rPh>
    <rPh sb="4" eb="6">
      <t>イジョウ</t>
    </rPh>
    <phoneticPr fontId="4"/>
  </si>
  <si>
    <t>昭和 37</t>
    <rPh sb="0" eb="1">
      <t>アキラ</t>
    </rPh>
    <rPh sb="1" eb="2">
      <t>ワ</t>
    </rPh>
    <phoneticPr fontId="4"/>
  </si>
  <si>
    <t>-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</si>
  <si>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</si>
  <si>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</si>
  <si>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</si>
  <si>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</si>
  <si>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</si>
  <si>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</si>
  <si>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</si>
  <si>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</si>
  <si>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</si>
  <si>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</si>
  <si>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</si>
  <si>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</si>
  <si>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</si>
  <si>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</si>
  <si>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</si>
  <si>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</si>
  <si>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</si>
  <si>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</si>
  <si>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</si>
  <si>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</si>
  <si>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</si>
  <si>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</si>
  <si>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</si>
  <si>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</si>
  <si>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</si>
  <si>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</si>
  <si>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</si>
  <si>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</si>
  <si>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</si>
  <si>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</si>
  <si>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</si>
  <si>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</si>
  <si>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</si>
  <si>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</si>
  <si>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</si>
  <si>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</si>
  <si>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</si>
  <si>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</si>
  <si>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</si>
  <si>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</si>
  <si>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</si>
  <si>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</si>
  <si>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</si>
  <si>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</si>
  <si>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</si>
  <si>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</si>
  <si>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</si>
  <si>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</si>
  <si>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</si>
  <si>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</si>
  <si>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</si>
  <si>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注：1　1962～1969年は、その前年の12月現在の結果である。</t>
    <rPh sb="2" eb="4">
      <t>ショウワ</t>
    </rPh>
    <rPh sb="16" eb="18">
      <t>ゼンネン</t>
    </rPh>
    <rPh sb="21" eb="22">
      <t>ガツ</t>
    </rPh>
    <rPh sb="22" eb="24">
      <t>ゲンザイ</t>
    </rPh>
    <rPh sb="25" eb="27">
      <t>ケッカ</t>
    </rPh>
    <phoneticPr fontId="4"/>
  </si>
  <si>
    <t>　　 2　1962～1964年（都道府県は1962～1968年）は、耕作農家（非耕作農家、事業体を除く）の数値である。</t>
    <rPh sb="8" eb="9">
      <t>ネン</t>
    </rPh>
    <rPh sb="13" eb="14">
      <t>ネン</t>
    </rPh>
    <rPh sb="15" eb="19">
      <t>トドウフケン</t>
    </rPh>
    <rPh sb="17" eb="19">
      <t>ショウワ</t>
    </rPh>
    <rPh sb="24" eb="25">
      <t>ネン</t>
    </rPh>
    <rPh sb="30" eb="32">
      <t>コウサク</t>
    </rPh>
    <rPh sb="32" eb="34">
      <t>ノウカ</t>
    </rPh>
    <rPh sb="35" eb="36">
      <t>ヒ</t>
    </rPh>
    <rPh sb="36" eb="38">
      <t>コウサク</t>
    </rPh>
    <rPh sb="38" eb="40">
      <t>ノウカ</t>
    </rPh>
    <rPh sb="41" eb="44">
      <t>ジギョウタイ</t>
    </rPh>
    <rPh sb="45" eb="46">
      <t>ノゾ</t>
    </rPh>
    <rPh sb="49" eb="51">
      <t>スウチ</t>
    </rPh>
    <phoneticPr fontId="4"/>
  </si>
  <si>
    <t>　　 3  1962～1972年の全国（都府県は1962～1974年）は、沖縄を除いた数値である。</t>
    <rPh sb="3" eb="5">
      <t>ショウワ</t>
    </rPh>
    <rPh sb="14" eb="16">
      <t>ゼンコク</t>
    </rPh>
    <rPh sb="17" eb="20">
      <t>トフケン</t>
    </rPh>
    <rPh sb="21" eb="23">
      <t>ショウワ</t>
    </rPh>
    <rPh sb="34" eb="36">
      <t>オキナワ</t>
    </rPh>
    <rPh sb="37" eb="38">
      <t>ノゾ</t>
    </rPh>
    <rPh sb="40" eb="42">
      <t>スウチ</t>
    </rPh>
    <phoneticPr fontId="4"/>
  </si>
  <si>
    <t>　　 4　1980、1985、1990、1995及び2000年は、センサス実施年により畜産基本調査を休止。</t>
    <rPh sb="24" eb="25">
      <t>オヨ</t>
    </rPh>
    <rPh sb="30" eb="31">
      <t>ネン</t>
    </rPh>
    <rPh sb="37" eb="39">
      <t>ジッシ</t>
    </rPh>
    <rPh sb="39" eb="40">
      <t>ネン</t>
    </rPh>
    <rPh sb="43" eb="45">
      <t>チクサン</t>
    </rPh>
    <rPh sb="45" eb="47">
      <t>キホン</t>
    </rPh>
    <rPh sb="47" eb="49">
      <t>チョウサ</t>
    </rPh>
    <rPh sb="50" eb="52">
      <t>キュウシ</t>
    </rPh>
    <phoneticPr fontId="4"/>
  </si>
  <si>
    <t>　　 5　「300頭以上」は、戸数が少なく都道府県別の推定ができないため、全国でのみ表記している。</t>
    <rPh sb="9" eb="10">
      <t>トウ</t>
    </rPh>
    <rPh sb="10" eb="12">
      <t>イジョウ</t>
    </rPh>
    <rPh sb="15" eb="17">
      <t>コスウ</t>
    </rPh>
    <rPh sb="18" eb="19">
      <t>スク</t>
    </rPh>
    <rPh sb="21" eb="25">
      <t>トドウフケン</t>
    </rPh>
    <rPh sb="25" eb="26">
      <t>ベツ</t>
    </rPh>
    <rPh sb="27" eb="29">
      <t>スイテイ</t>
    </rPh>
    <rPh sb="37" eb="39">
      <t>ゼンコク</t>
    </rPh>
    <rPh sb="42" eb="44">
      <t>ヒョウキ</t>
    </rPh>
    <phoneticPr fontId="4"/>
  </si>
  <si>
    <t>(単位：戸、％)</t>
    <rPh sb="1" eb="3">
      <t>タンイ</t>
    </rPh>
    <rPh sb="4" eb="5">
      <t>コ</t>
    </rPh>
    <phoneticPr fontId="4"/>
  </si>
  <si>
    <t xml:space="preserve">　小計 </t>
    <rPh sb="0" eb="2">
      <t>ショウケイ</t>
    </rPh>
    <phoneticPr fontId="4"/>
  </si>
  <si>
    <t>20～29頭</t>
    <rPh sb="4" eb="5">
      <t>トウ</t>
    </rPh>
    <phoneticPr fontId="4"/>
  </si>
  <si>
    <t>30～49頭</t>
    <rPh sb="4" eb="5">
      <t>トウ</t>
    </rPh>
    <phoneticPr fontId="4"/>
  </si>
  <si>
    <t>50～79頭</t>
    <rPh sb="4" eb="5">
      <t>トウ</t>
    </rPh>
    <phoneticPr fontId="4"/>
  </si>
  <si>
    <t>80～99頭</t>
    <rPh sb="4" eb="5">
      <t>トウ</t>
    </rPh>
    <phoneticPr fontId="4"/>
  </si>
  <si>
    <t>100頭以上</t>
    <rPh sb="2" eb="3">
      <t>トウ</t>
    </rPh>
    <rPh sb="3" eb="5">
      <t>イジョウ</t>
    </rPh>
    <phoneticPr fontId="4"/>
  </si>
  <si>
    <t>1～9頭</t>
    <rPh sb="2" eb="3">
      <t>トウ</t>
    </rPh>
    <phoneticPr fontId="4"/>
  </si>
  <si>
    <t>10～14頭</t>
    <rPh sb="4" eb="5">
      <t>トウ</t>
    </rPh>
    <phoneticPr fontId="4"/>
  </si>
  <si>
    <t>15～19頭</t>
    <rPh sb="4" eb="5">
      <t>トウ</t>
    </rPh>
    <phoneticPr fontId="4"/>
  </si>
  <si>
    <t>30～39頭</t>
    <rPh sb="4" eb="5">
      <t>トウ</t>
    </rPh>
    <phoneticPr fontId="4"/>
  </si>
  <si>
    <t>40～49頭</t>
    <rPh sb="4" eb="5">
      <t>トウ</t>
    </rPh>
    <phoneticPr fontId="4"/>
  </si>
  <si>
    <t>300頭以上</t>
    <rPh sb="2" eb="3">
      <t>トウ</t>
    </rPh>
    <rPh sb="3" eb="5">
      <t>イジョウ</t>
    </rPh>
    <phoneticPr fontId="4"/>
  </si>
  <si>
    <t>前年比</t>
    <rPh sb="0" eb="3">
      <t>ゼンネンヒ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</si>
  <si>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</si>
  <si>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</si>
  <si>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</si>
  <si>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</si>
  <si>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データ元：農林水産省「畜産統計」（毎年2月1日現在）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4"/>
  </si>
  <si>
    <t>　　 26</t>
  </si>
  <si>
    <t>　　 27</t>
  </si>
  <si>
    <t>　 　7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</si>
  <si>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</si>
  <si>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28</t>
    <phoneticPr fontId="3"/>
  </si>
  <si>
    <t>　　 29</t>
  </si>
  <si>
    <t>　 　6  学校、試験場などの非営利的な飼養者は含まない。</t>
    <rPh sb="6" eb="8">
      <t>ガッコウ</t>
    </rPh>
    <rPh sb="9" eb="12">
      <t>シケンジョウ</t>
    </rPh>
    <rPh sb="15" eb="18">
      <t>ヒエイリ</t>
    </rPh>
    <rPh sb="18" eb="19">
      <t>テキ</t>
    </rPh>
    <rPh sb="20" eb="22">
      <t>シヨウ</t>
    </rPh>
    <rPh sb="22" eb="23">
      <t>シャ</t>
    </rPh>
    <rPh sb="24" eb="25">
      <t>フク</t>
    </rPh>
    <phoneticPr fontId="4"/>
  </si>
  <si>
    <t>　　 30</t>
  </si>
  <si>
    <t>31（令和1）</t>
    <rPh sb="2" eb="4">
      <t>レイワ</t>
    </rPh>
    <phoneticPr fontId="3"/>
  </si>
  <si>
    <t xml:space="preserve">        2</t>
    <phoneticPr fontId="4"/>
  </si>
  <si>
    <t xml:space="preserve">        3</t>
    <phoneticPr fontId="4"/>
  </si>
  <si>
    <t xml:space="preserve">        4</t>
    <phoneticPr fontId="4"/>
  </si>
  <si>
    <t>　　 5　「前年比」の欄はJミルクによる算出。</t>
    <rPh sb="6" eb="9">
      <t>ゼンネンヒ</t>
    </rPh>
    <rPh sb="11" eb="12">
      <t>ラン</t>
    </rPh>
    <phoneticPr fontId="4"/>
  </si>
  <si>
    <t xml:space="preserve">        5</t>
    <phoneticPr fontId="4"/>
  </si>
  <si>
    <t xml:space="preserve">        6</t>
    <phoneticPr fontId="4"/>
  </si>
  <si>
    <t>年1回更新、最終更新日2024/7/16</t>
    <rPh sb="0" eb="1">
      <t>ネン</t>
    </rPh>
    <rPh sb="2" eb="3">
      <t>カイ</t>
    </rPh>
    <rPh sb="3" eb="5">
      <t>コウシン</t>
    </rPh>
    <rPh sb="6" eb="8">
      <t>サイシュウ</t>
    </rPh>
    <rPh sb="8" eb="11">
      <t>コウシンビ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</si>
</sst>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_ "/>
    <numFmt numFmtId="179" formatCode="#,##0;\-#,##0;&quot;-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</borders>
  <cellStyleXfs count="5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0" borderId="53" applyNumberFormat="0" applyAlignment="0" applyProtection="0">
      <alignment horizontal="left" vertical="center"/>
    </xf>
    <xf numFmtId="0" fontId="14" fillId="0" borderId="54">
      <alignment horizontal="left"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5" fillId="0" borderId="0"/>
    <xf numFmtId="0" fontId="29" fillId="0" borderId="0"/>
    <xf numFmtId="0" fontId="1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206">
    <xf numFmtId="0" fontId="0" fillId="0" borderId="0" xfId="0"/>
    <xf numFmtId="0" fontId="2" fillId="0" borderId="0" xfId="2" quotePrefix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2" quotePrefix="1" applyFont="1" applyFill="1" applyAlignment="1">
      <alignment horizontal="left" vertical="center"/>
    </xf>
    <xf numFmtId="0" fontId="7" fillId="0" borderId="0" xfId="2" applyFont="1" applyFill="1">
      <alignment vertical="center"/>
    </xf>
    <xf numFmtId="177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>
      <alignment vertical="center"/>
    </xf>
    <xf numFmtId="0" fontId="10" fillId="0" borderId="0" xfId="2" applyFont="1" applyFill="1">
      <alignment vertical="center"/>
    </xf>
    <xf numFmtId="0" fontId="7" fillId="32" borderId="0" xfId="2" applyFont="1" applyFill="1" applyAlignment="1">
      <alignment horizontal="right" vertical="center"/>
    </xf>
    <xf numFmtId="0" fontId="8" fillId="33" borderId="12" xfId="2" applyFont="1" applyFill="1" applyBorder="1" applyAlignment="1">
      <alignment horizontal="center" vertical="center"/>
    </xf>
    <xf numFmtId="0" fontId="8" fillId="33" borderId="21" xfId="1" applyNumberFormat="1" applyFont="1" applyFill="1" applyBorder="1" applyAlignment="1">
      <alignment horizontal="center" vertical="center"/>
    </xf>
    <xf numFmtId="0" fontId="8" fillId="33" borderId="25" xfId="1" quotePrefix="1" applyNumberFormat="1" applyFont="1" applyFill="1" applyBorder="1" applyAlignment="1">
      <alignment horizontal="center" vertical="center"/>
    </xf>
    <xf numFmtId="0" fontId="8" fillId="33" borderId="29" xfId="2" applyFont="1" applyFill="1" applyBorder="1" applyAlignment="1">
      <alignment horizontal="center" vertical="center"/>
    </xf>
    <xf numFmtId="0" fontId="8" fillId="33" borderId="30" xfId="1" quotePrefix="1" applyNumberFormat="1" applyFont="1" applyFill="1" applyBorder="1" applyAlignment="1">
      <alignment horizontal="center" vertical="center"/>
    </xf>
    <xf numFmtId="0" fontId="8" fillId="33" borderId="34" xfId="2" applyFont="1" applyFill="1" applyBorder="1" applyAlignment="1">
      <alignment horizontal="center" vertical="center"/>
    </xf>
    <xf numFmtId="0" fontId="8" fillId="33" borderId="16" xfId="1" quotePrefix="1" applyNumberFormat="1" applyFont="1" applyFill="1" applyBorder="1" applyAlignment="1">
      <alignment horizontal="center" vertical="center"/>
    </xf>
    <xf numFmtId="0" fontId="8" fillId="33" borderId="25" xfId="1" applyNumberFormat="1" applyFont="1" applyFill="1" applyBorder="1" applyAlignment="1">
      <alignment horizontal="center" vertical="center"/>
    </xf>
    <xf numFmtId="38" fontId="31" fillId="34" borderId="12" xfId="1" applyFont="1" applyFill="1" applyBorder="1" applyAlignment="1">
      <alignment horizontal="center" vertical="center" wrapText="1"/>
    </xf>
    <xf numFmtId="0" fontId="31" fillId="34" borderId="55" xfId="2" quotePrefix="1" applyFont="1" applyFill="1" applyBorder="1" applyAlignment="1">
      <alignment horizontal="center" vertical="center" wrapText="1"/>
    </xf>
    <xf numFmtId="0" fontId="31" fillId="34" borderId="55" xfId="2" applyFont="1" applyFill="1" applyBorder="1" applyAlignment="1">
      <alignment horizontal="center" vertical="center" wrapText="1"/>
    </xf>
    <xf numFmtId="38" fontId="31" fillId="34" borderId="17" xfId="1" applyFont="1" applyFill="1" applyBorder="1" applyAlignment="1">
      <alignment horizontal="center" vertical="center"/>
    </xf>
    <xf numFmtId="0" fontId="31" fillId="34" borderId="59" xfId="2" applyFont="1" applyFill="1" applyBorder="1" applyAlignment="1">
      <alignment horizontal="center" vertical="center"/>
    </xf>
    <xf numFmtId="38" fontId="31" fillId="35" borderId="0" xfId="1" applyFont="1" applyFill="1" applyBorder="1" applyAlignment="1">
      <alignment horizontal="center" vertical="center" wrapText="1"/>
    </xf>
    <xf numFmtId="38" fontId="33" fillId="35" borderId="0" xfId="1" applyFont="1" applyFill="1" applyBorder="1" applyAlignment="1">
      <alignment horizontal="center" vertical="center" wrapText="1"/>
    </xf>
    <xf numFmtId="38" fontId="33" fillId="35" borderId="13" xfId="1" applyFont="1" applyFill="1" applyBorder="1" applyAlignment="1">
      <alignment horizontal="center" vertical="center" wrapText="1"/>
    </xf>
    <xf numFmtId="0" fontId="31" fillId="35" borderId="0" xfId="2" quotePrefix="1" applyFont="1" applyFill="1" applyBorder="1" applyAlignment="1">
      <alignment horizontal="left" vertical="center"/>
    </xf>
    <xf numFmtId="38" fontId="31" fillId="35" borderId="62" xfId="1" applyFont="1" applyFill="1" applyBorder="1" applyAlignment="1">
      <alignment horizontal="center" vertical="center" wrapText="1"/>
    </xf>
    <xf numFmtId="38" fontId="33" fillId="35" borderId="62" xfId="1" applyFont="1" applyFill="1" applyBorder="1" applyAlignment="1">
      <alignment horizontal="center" vertical="center" wrapText="1"/>
    </xf>
    <xf numFmtId="0" fontId="31" fillId="35" borderId="62" xfId="2" quotePrefix="1" applyFont="1" applyFill="1" applyBorder="1" applyAlignment="1">
      <alignment horizontal="left" vertical="center"/>
    </xf>
    <xf numFmtId="0" fontId="32" fillId="35" borderId="64" xfId="0" applyFont="1" applyFill="1" applyBorder="1" applyAlignment="1">
      <alignment vertical="center"/>
    </xf>
    <xf numFmtId="38" fontId="33" fillId="35" borderId="65" xfId="1" applyFont="1" applyFill="1" applyBorder="1" applyAlignment="1">
      <alignment horizontal="center" vertical="center" wrapText="1"/>
    </xf>
    <xf numFmtId="38" fontId="33" fillId="35" borderId="66" xfId="1" applyFont="1" applyFill="1" applyBorder="1" applyAlignment="1">
      <alignment horizontal="center" vertical="center" wrapText="1"/>
    </xf>
    <xf numFmtId="0" fontId="34" fillId="36" borderId="55" xfId="2" applyFont="1" applyFill="1" applyBorder="1" applyAlignment="1">
      <alignment horizontal="center" vertical="center"/>
    </xf>
    <xf numFmtId="0" fontId="34" fillId="36" borderId="67" xfId="2" applyFont="1" applyFill="1" applyBorder="1" applyAlignment="1">
      <alignment horizontal="center" vertical="center"/>
    </xf>
    <xf numFmtId="0" fontId="34" fillId="36" borderId="68" xfId="2" applyFont="1" applyFill="1" applyBorder="1" applyAlignment="1">
      <alignment horizontal="center" vertical="center"/>
    </xf>
    <xf numFmtId="0" fontId="31" fillId="36" borderId="69" xfId="2" quotePrefix="1" applyFont="1" applyFill="1" applyBorder="1" applyAlignment="1">
      <alignment horizontal="center" vertical="center"/>
    </xf>
    <xf numFmtId="38" fontId="33" fillId="36" borderId="70" xfId="1" applyFont="1" applyFill="1" applyBorder="1" applyAlignment="1">
      <alignment horizontal="center" vertical="center" wrapText="1"/>
    </xf>
    <xf numFmtId="38" fontId="33" fillId="36" borderId="0" xfId="1" applyFont="1" applyFill="1" applyBorder="1" applyAlignment="1">
      <alignment horizontal="center" vertical="center" wrapText="1"/>
    </xf>
    <xf numFmtId="0" fontId="31" fillId="36" borderId="0" xfId="2" quotePrefix="1" applyFont="1" applyFill="1" applyBorder="1" applyAlignment="1">
      <alignment horizontal="left" vertical="center"/>
    </xf>
    <xf numFmtId="0" fontId="31" fillId="36" borderId="59" xfId="2" quotePrefix="1" applyFont="1" applyFill="1" applyBorder="1" applyAlignment="1">
      <alignment horizontal="left" vertical="center"/>
    </xf>
    <xf numFmtId="0" fontId="31" fillId="36" borderId="56" xfId="2" quotePrefix="1" applyFont="1" applyFill="1" applyBorder="1" applyAlignment="1">
      <alignment horizontal="center" vertical="center"/>
    </xf>
    <xf numFmtId="38" fontId="33" fillId="36" borderId="57" xfId="1" applyFont="1" applyFill="1" applyBorder="1" applyAlignment="1">
      <alignment horizontal="center" vertical="center" wrapText="1"/>
    </xf>
    <xf numFmtId="0" fontId="31" fillId="36" borderId="0" xfId="2" quotePrefix="1" applyFont="1" applyFill="1" applyBorder="1" applyAlignment="1">
      <alignment horizontal="center" vertical="center"/>
    </xf>
    <xf numFmtId="0" fontId="31" fillId="36" borderId="42" xfId="2" quotePrefix="1" applyFont="1" applyFill="1" applyBorder="1" applyAlignment="1">
      <alignment horizontal="left" vertical="center"/>
    </xf>
    <xf numFmtId="38" fontId="33" fillId="35" borderId="57" xfId="1" applyFont="1" applyFill="1" applyBorder="1" applyAlignment="1">
      <alignment horizontal="center" vertical="center" wrapText="1"/>
    </xf>
    <xf numFmtId="0" fontId="31" fillId="35" borderId="56" xfId="2" quotePrefix="1" applyFont="1" applyFill="1" applyBorder="1" applyAlignment="1">
      <alignment horizontal="left" vertical="center"/>
    </xf>
    <xf numFmtId="0" fontId="31" fillId="35" borderId="69" xfId="2" quotePrefix="1" applyFont="1" applyFill="1" applyBorder="1" applyAlignment="1">
      <alignment horizontal="center" vertical="center"/>
    </xf>
    <xf numFmtId="0" fontId="31" fillId="35" borderId="69" xfId="2" quotePrefix="1" applyFont="1" applyFill="1" applyBorder="1" applyAlignment="1">
      <alignment horizontal="left" vertical="center"/>
    </xf>
    <xf numFmtId="0" fontId="31" fillId="35" borderId="72" xfId="2" quotePrefix="1" applyFont="1" applyFill="1" applyBorder="1" applyAlignment="1">
      <alignment horizontal="left" vertical="center"/>
    </xf>
    <xf numFmtId="0" fontId="31" fillId="36" borderId="69" xfId="2" quotePrefix="1" applyFont="1" applyFill="1" applyBorder="1" applyAlignment="1">
      <alignment horizontal="left" vertical="center"/>
    </xf>
    <xf numFmtId="0" fontId="8" fillId="33" borderId="12" xfId="2" applyFont="1" applyFill="1" applyBorder="1" applyAlignment="1">
      <alignment horizontal="center" vertical="center"/>
    </xf>
    <xf numFmtId="38" fontId="31" fillId="35" borderId="12" xfId="1" applyFont="1" applyFill="1" applyBorder="1" applyAlignment="1">
      <alignment horizontal="center" vertical="center" wrapText="1"/>
    </xf>
    <xf numFmtId="38" fontId="33" fillId="35" borderId="70" xfId="1" applyFont="1" applyFill="1" applyBorder="1" applyAlignment="1">
      <alignment horizontal="center" vertical="center" wrapText="1"/>
    </xf>
    <xf numFmtId="0" fontId="8" fillId="33" borderId="12" xfId="2" applyFont="1" applyFill="1" applyBorder="1" applyAlignment="1">
      <alignment horizontal="center" vertical="center"/>
    </xf>
    <xf numFmtId="176" fontId="9" fillId="37" borderId="23" xfId="2" applyNumberFormat="1" applyFont="1" applyFill="1" applyBorder="1" applyAlignment="1">
      <alignment horizontal="right" vertical="center"/>
    </xf>
    <xf numFmtId="176" fontId="9" fillId="37" borderId="24" xfId="2" applyNumberFormat="1" applyFont="1" applyFill="1" applyBorder="1" applyAlignment="1">
      <alignment horizontal="right" vertical="center"/>
    </xf>
    <xf numFmtId="176" fontId="9" fillId="37" borderId="21" xfId="2" applyNumberFormat="1" applyFont="1" applyFill="1" applyBorder="1" applyAlignment="1">
      <alignment horizontal="right" vertical="center"/>
    </xf>
    <xf numFmtId="176" fontId="9" fillId="37" borderId="27" xfId="2" applyNumberFormat="1" applyFont="1" applyFill="1" applyBorder="1" applyAlignment="1">
      <alignment horizontal="right" vertical="center"/>
    </xf>
    <xf numFmtId="176" fontId="9" fillId="37" borderId="28" xfId="2" applyNumberFormat="1" applyFont="1" applyFill="1" applyBorder="1" applyAlignment="1">
      <alignment horizontal="right" vertical="center"/>
    </xf>
    <xf numFmtId="176" fontId="9" fillId="37" borderId="25" xfId="2" applyNumberFormat="1" applyFont="1" applyFill="1" applyBorder="1" applyAlignment="1">
      <alignment horizontal="right" vertical="center"/>
    </xf>
    <xf numFmtId="176" fontId="9" fillId="37" borderId="32" xfId="2" applyNumberFormat="1" applyFont="1" applyFill="1" applyBorder="1" applyAlignment="1">
      <alignment horizontal="right" vertical="center"/>
    </xf>
    <xf numFmtId="176" fontId="9" fillId="37" borderId="33" xfId="2" applyNumberFormat="1" applyFont="1" applyFill="1" applyBorder="1" applyAlignment="1">
      <alignment horizontal="right" vertical="center"/>
    </xf>
    <xf numFmtId="176" fontId="9" fillId="37" borderId="30" xfId="2" applyNumberFormat="1" applyFont="1" applyFill="1" applyBorder="1" applyAlignment="1">
      <alignment horizontal="right" vertical="center"/>
    </xf>
    <xf numFmtId="176" fontId="9" fillId="37" borderId="36" xfId="2" applyNumberFormat="1" applyFont="1" applyFill="1" applyBorder="1" applyAlignment="1">
      <alignment horizontal="right" vertical="center"/>
    </xf>
    <xf numFmtId="176" fontId="9" fillId="37" borderId="14" xfId="2" applyNumberFormat="1" applyFont="1" applyFill="1" applyBorder="1" applyAlignment="1">
      <alignment horizontal="right" vertical="center"/>
    </xf>
    <xf numFmtId="176" fontId="9" fillId="37" borderId="16" xfId="2" applyNumberFormat="1" applyFont="1" applyFill="1" applyBorder="1" applyAlignment="1">
      <alignment horizontal="right" vertical="center"/>
    </xf>
    <xf numFmtId="176" fontId="9" fillId="37" borderId="27" xfId="2" applyNumberFormat="1" applyFont="1" applyFill="1" applyBorder="1" applyAlignment="1">
      <alignment horizontal="right"/>
    </xf>
    <xf numFmtId="176" fontId="9" fillId="37" borderId="28" xfId="2" applyNumberFormat="1" applyFont="1" applyFill="1" applyBorder="1" applyAlignment="1">
      <alignment horizontal="right"/>
    </xf>
    <xf numFmtId="176" fontId="9" fillId="37" borderId="25" xfId="2" applyNumberFormat="1" applyFont="1" applyFill="1" applyBorder="1" applyAlignment="1">
      <alignment horizontal="right"/>
    </xf>
    <xf numFmtId="176" fontId="9" fillId="37" borderId="27" xfId="2" applyNumberFormat="1" applyFont="1" applyFill="1" applyBorder="1">
      <alignment vertical="center"/>
    </xf>
    <xf numFmtId="176" fontId="9" fillId="37" borderId="28" xfId="2" applyNumberFormat="1" applyFont="1" applyFill="1" applyBorder="1">
      <alignment vertical="center"/>
    </xf>
    <xf numFmtId="176" fontId="9" fillId="37" borderId="25" xfId="2" applyNumberFormat="1" applyFont="1" applyFill="1" applyBorder="1">
      <alignment vertical="center"/>
    </xf>
    <xf numFmtId="176" fontId="9" fillId="37" borderId="36" xfId="2" applyNumberFormat="1" applyFont="1" applyFill="1" applyBorder="1">
      <alignment vertical="center"/>
    </xf>
    <xf numFmtId="176" fontId="9" fillId="37" borderId="14" xfId="2" applyNumberFormat="1" applyFont="1" applyFill="1" applyBorder="1">
      <alignment vertical="center"/>
    </xf>
    <xf numFmtId="176" fontId="9" fillId="37" borderId="16" xfId="2" applyNumberFormat="1" applyFont="1" applyFill="1" applyBorder="1">
      <alignment vertical="center"/>
    </xf>
    <xf numFmtId="176" fontId="9" fillId="37" borderId="0" xfId="2" applyNumberFormat="1" applyFont="1" applyFill="1" applyBorder="1" applyAlignment="1">
      <alignment horizontal="right" vertical="center"/>
    </xf>
    <xf numFmtId="178" fontId="9" fillId="37" borderId="27" xfId="2" applyNumberFormat="1" applyFont="1" applyFill="1" applyBorder="1" applyAlignment="1">
      <alignment horizontal="right" vertical="center"/>
    </xf>
    <xf numFmtId="176" fontId="9" fillId="37" borderId="15" xfId="2" applyNumberFormat="1" applyFont="1" applyFill="1" applyBorder="1" applyAlignment="1">
      <alignment horizontal="right" vertical="center"/>
    </xf>
    <xf numFmtId="178" fontId="9" fillId="37" borderId="36" xfId="2" applyNumberFormat="1" applyFont="1" applyFill="1" applyBorder="1" applyAlignment="1">
      <alignment horizontal="right" vertical="center"/>
    </xf>
    <xf numFmtId="176" fontId="9" fillId="37" borderId="41" xfId="2" applyNumberFormat="1" applyFont="1" applyFill="1" applyBorder="1" applyAlignment="1">
      <alignment horizontal="right" vertical="center"/>
    </xf>
    <xf numFmtId="178" fontId="9" fillId="37" borderId="41" xfId="2" applyNumberFormat="1" applyFont="1" applyFill="1" applyBorder="1" applyAlignment="1">
      <alignment horizontal="right" vertical="center"/>
    </xf>
    <xf numFmtId="176" fontId="9" fillId="37" borderId="38" xfId="2" applyNumberFormat="1" applyFont="1" applyFill="1" applyBorder="1" applyAlignment="1">
      <alignment horizontal="right" vertical="center"/>
    </xf>
    <xf numFmtId="178" fontId="9" fillId="37" borderId="38" xfId="2" applyNumberFormat="1" applyFont="1" applyFill="1" applyBorder="1" applyAlignment="1">
      <alignment horizontal="right" vertical="center"/>
    </xf>
    <xf numFmtId="176" fontId="9" fillId="37" borderId="47" xfId="2" applyNumberFormat="1" applyFont="1" applyFill="1" applyBorder="1" applyAlignment="1">
      <alignment horizontal="right" vertical="center"/>
    </xf>
    <xf numFmtId="178" fontId="9" fillId="37" borderId="32" xfId="2" applyNumberFormat="1" applyFont="1" applyFill="1" applyBorder="1" applyAlignment="1">
      <alignment horizontal="right" vertical="center"/>
    </xf>
    <xf numFmtId="176" fontId="9" fillId="37" borderId="49" xfId="2" applyNumberFormat="1" applyFont="1" applyFill="1" applyBorder="1" applyAlignment="1">
      <alignment horizontal="right" vertical="center"/>
    </xf>
    <xf numFmtId="178" fontId="9" fillId="37" borderId="49" xfId="2" applyNumberFormat="1" applyFont="1" applyFill="1" applyBorder="1" applyAlignment="1">
      <alignment horizontal="right" vertical="center"/>
    </xf>
    <xf numFmtId="176" fontId="9" fillId="37" borderId="0" xfId="2" applyNumberFormat="1" applyFont="1" applyFill="1" applyBorder="1" applyAlignment="1">
      <alignment horizontal="right"/>
    </xf>
    <xf numFmtId="176" fontId="9" fillId="37" borderId="38" xfId="2" applyNumberFormat="1" applyFont="1" applyFill="1" applyBorder="1" applyAlignment="1">
      <alignment horizontal="right"/>
    </xf>
    <xf numFmtId="176" fontId="9" fillId="37" borderId="0" xfId="2" applyNumberFormat="1" applyFont="1" applyFill="1" applyBorder="1">
      <alignment vertical="center"/>
    </xf>
    <xf numFmtId="176" fontId="9" fillId="37" borderId="38" xfId="2" applyNumberFormat="1" applyFont="1" applyFill="1" applyBorder="1">
      <alignment vertical="center"/>
    </xf>
    <xf numFmtId="176" fontId="9" fillId="37" borderId="47" xfId="2" applyNumberFormat="1" applyFont="1" applyFill="1" applyBorder="1">
      <alignment vertical="center"/>
    </xf>
    <xf numFmtId="176" fontId="9" fillId="37" borderId="49" xfId="2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176" fontId="9" fillId="37" borderId="32" xfId="2" applyNumberFormat="1" applyFont="1" applyFill="1" applyBorder="1">
      <alignment vertical="center"/>
    </xf>
    <xf numFmtId="176" fontId="9" fillId="37" borderId="46" xfId="2" applyNumberFormat="1" applyFont="1" applyFill="1" applyBorder="1" applyAlignment="1">
      <alignment horizontal="right" vertical="center"/>
    </xf>
    <xf numFmtId="176" fontId="9" fillId="37" borderId="51" xfId="2" applyNumberFormat="1" applyFont="1" applyFill="1" applyBorder="1" applyAlignment="1">
      <alignment horizontal="right" vertical="center"/>
    </xf>
    <xf numFmtId="176" fontId="9" fillId="37" borderId="40" xfId="2" applyNumberFormat="1" applyFont="1" applyFill="1" applyBorder="1" applyAlignment="1">
      <alignment horizontal="right" vertical="center"/>
    </xf>
    <xf numFmtId="0" fontId="0" fillId="37" borderId="0" xfId="0" applyFill="1" applyBorder="1" applyAlignment="1">
      <alignment horizontal="center" vertical="center"/>
    </xf>
    <xf numFmtId="176" fontId="9" fillId="37" borderId="13" xfId="2" applyNumberFormat="1" applyFont="1" applyFill="1" applyBorder="1" applyAlignment="1">
      <alignment horizontal="right" vertical="center"/>
    </xf>
    <xf numFmtId="178" fontId="9" fillId="37" borderId="13" xfId="2" applyNumberFormat="1" applyFont="1" applyFill="1" applyBorder="1" applyAlignment="1">
      <alignment horizontal="right" vertical="center"/>
    </xf>
    <xf numFmtId="178" fontId="9" fillId="37" borderId="48" xfId="2" applyNumberFormat="1" applyFont="1" applyFill="1" applyBorder="1" applyAlignment="1">
      <alignment horizontal="right" vertical="center"/>
    </xf>
    <xf numFmtId="178" fontId="9" fillId="37" borderId="50" xfId="2" applyNumberFormat="1" applyFont="1" applyFill="1" applyBorder="1" applyAlignment="1">
      <alignment horizontal="right" vertical="center"/>
    </xf>
    <xf numFmtId="176" fontId="9" fillId="37" borderId="50" xfId="2" applyNumberFormat="1" applyFont="1" applyFill="1" applyBorder="1" applyAlignment="1">
      <alignment horizontal="right" vertical="center"/>
    </xf>
    <xf numFmtId="176" fontId="9" fillId="37" borderId="48" xfId="2" applyNumberFormat="1" applyFont="1" applyFill="1" applyBorder="1" applyAlignment="1">
      <alignment horizontal="right" vertical="center"/>
    </xf>
    <xf numFmtId="0" fontId="8" fillId="33" borderId="12" xfId="2" applyFont="1" applyFill="1" applyBorder="1" applyAlignment="1">
      <alignment horizontal="center" vertical="center"/>
    </xf>
    <xf numFmtId="0" fontId="8" fillId="33" borderId="73" xfId="2" applyFont="1" applyFill="1" applyBorder="1" applyAlignment="1">
      <alignment horizontal="center" vertical="center"/>
    </xf>
    <xf numFmtId="176" fontId="9" fillId="37" borderId="74" xfId="2" applyNumberFormat="1" applyFont="1" applyFill="1" applyBorder="1">
      <alignment vertical="center"/>
    </xf>
    <xf numFmtId="178" fontId="9" fillId="37" borderId="74" xfId="2" applyNumberFormat="1" applyFont="1" applyFill="1" applyBorder="1" applyAlignment="1">
      <alignment horizontal="right" vertical="center"/>
    </xf>
    <xf numFmtId="176" fontId="9" fillId="37" borderId="74" xfId="2" applyNumberFormat="1" applyFont="1" applyFill="1" applyBorder="1" applyAlignment="1">
      <alignment horizontal="right" vertical="center"/>
    </xf>
    <xf numFmtId="178" fontId="9" fillId="37" borderId="75" xfId="2" applyNumberFormat="1" applyFont="1" applyFill="1" applyBorder="1" applyAlignment="1">
      <alignment horizontal="right" vertical="center"/>
    </xf>
    <xf numFmtId="176" fontId="9" fillId="37" borderId="41" xfId="2" applyNumberFormat="1" applyFont="1" applyFill="1" applyBorder="1">
      <alignment vertical="center"/>
    </xf>
    <xf numFmtId="0" fontId="8" fillId="33" borderId="22" xfId="2" applyFont="1" applyFill="1" applyBorder="1" applyAlignment="1">
      <alignment horizontal="center" vertical="center"/>
    </xf>
    <xf numFmtId="0" fontId="8" fillId="33" borderId="26" xfId="2" applyFont="1" applyFill="1" applyBorder="1" applyAlignment="1">
      <alignment horizontal="center" vertical="center"/>
    </xf>
    <xf numFmtId="0" fontId="8" fillId="33" borderId="31" xfId="2" applyFont="1" applyFill="1" applyBorder="1" applyAlignment="1">
      <alignment horizontal="center" vertical="center"/>
    </xf>
    <xf numFmtId="0" fontId="8" fillId="33" borderId="35" xfId="2" applyFont="1" applyFill="1" applyBorder="1" applyAlignment="1">
      <alignment horizontal="center" vertical="center"/>
    </xf>
    <xf numFmtId="0" fontId="8" fillId="33" borderId="76" xfId="2" applyFont="1" applyFill="1" applyBorder="1" applyAlignment="1">
      <alignment horizontal="center" vertical="center"/>
    </xf>
    <xf numFmtId="176" fontId="9" fillId="37" borderId="77" xfId="2" applyNumberFormat="1" applyFont="1" applyFill="1" applyBorder="1" applyAlignment="1">
      <alignment horizontal="right" vertical="center"/>
    </xf>
    <xf numFmtId="0" fontId="8" fillId="33" borderId="78" xfId="1" applyNumberFormat="1" applyFont="1" applyFill="1" applyBorder="1" applyAlignment="1">
      <alignment horizontal="center" vertical="center"/>
    </xf>
    <xf numFmtId="0" fontId="8" fillId="33" borderId="79" xfId="1" quotePrefix="1" applyNumberFormat="1" applyFont="1" applyFill="1" applyBorder="1" applyAlignment="1">
      <alignment horizontal="center" vertical="center"/>
    </xf>
    <xf numFmtId="0" fontId="8" fillId="33" borderId="80" xfId="1" quotePrefix="1" applyNumberFormat="1" applyFont="1" applyFill="1" applyBorder="1" applyAlignment="1">
      <alignment horizontal="center" vertical="center"/>
    </xf>
    <xf numFmtId="0" fontId="8" fillId="33" borderId="81" xfId="1" quotePrefix="1" applyNumberFormat="1" applyFont="1" applyFill="1" applyBorder="1" applyAlignment="1">
      <alignment horizontal="center" vertical="center"/>
    </xf>
    <xf numFmtId="0" fontId="8" fillId="33" borderId="79" xfId="1" applyNumberFormat="1" applyFont="1" applyFill="1" applyBorder="1" applyAlignment="1">
      <alignment horizontal="center" vertical="center"/>
    </xf>
    <xf numFmtId="0" fontId="8" fillId="33" borderId="12" xfId="2" applyFont="1" applyFill="1" applyBorder="1" applyAlignment="1">
      <alignment horizontal="center" vertical="center"/>
    </xf>
    <xf numFmtId="0" fontId="8" fillId="33" borderId="12" xfId="2" applyFont="1" applyFill="1" applyBorder="1" applyAlignment="1">
      <alignment horizontal="center" vertical="center"/>
    </xf>
    <xf numFmtId="0" fontId="8" fillId="33" borderId="12" xfId="2" applyFont="1" applyFill="1" applyBorder="1" applyAlignment="1">
      <alignment horizontal="center" vertical="center"/>
    </xf>
    <xf numFmtId="0" fontId="7" fillId="32" borderId="0" xfId="0" applyFont="1" applyFill="1" applyBorder="1" applyAlignment="1">
      <alignment horizontal="right"/>
    </xf>
    <xf numFmtId="0" fontId="8" fillId="33" borderId="18" xfId="1" quotePrefix="1" applyNumberFormat="1" applyFont="1" applyFill="1" applyBorder="1" applyAlignment="1">
      <alignment horizontal="center" vertical="center"/>
    </xf>
    <xf numFmtId="176" fontId="9" fillId="0" borderId="19" xfId="2" applyNumberFormat="1" applyFont="1" applyFill="1" applyBorder="1">
      <alignment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9" fillId="0" borderId="20" xfId="2" applyNumberFormat="1" applyFont="1" applyFill="1" applyBorder="1">
      <alignment vertical="center"/>
    </xf>
    <xf numFmtId="176" fontId="9" fillId="0" borderId="52" xfId="2" applyNumberFormat="1" applyFont="1" applyFill="1" applyBorder="1">
      <alignment vertical="center"/>
    </xf>
    <xf numFmtId="176" fontId="9" fillId="0" borderId="17" xfId="2" applyNumberFormat="1" applyFont="1" applyFill="1" applyBorder="1">
      <alignment vertical="center"/>
    </xf>
    <xf numFmtId="178" fontId="9" fillId="0" borderId="19" xfId="2" applyNumberFormat="1" applyFont="1" applyFill="1" applyBorder="1" applyAlignment="1">
      <alignment horizontal="right" vertical="center"/>
    </xf>
    <xf numFmtId="178" fontId="9" fillId="0" borderId="52" xfId="2" applyNumberFormat="1" applyFont="1" applyFill="1" applyBorder="1" applyAlignment="1">
      <alignment horizontal="right" vertical="center"/>
    </xf>
    <xf numFmtId="176" fontId="9" fillId="0" borderId="52" xfId="2" applyNumberFormat="1" applyFont="1" applyFill="1" applyBorder="1" applyAlignment="1">
      <alignment horizontal="right" vertical="center"/>
    </xf>
    <xf numFmtId="178" fontId="9" fillId="0" borderId="18" xfId="2" applyNumberFormat="1" applyFont="1" applyFill="1" applyBorder="1" applyAlignment="1">
      <alignment horizontal="right" vertical="center"/>
    </xf>
    <xf numFmtId="0" fontId="8" fillId="33" borderId="13" xfId="1" quotePrefix="1" applyNumberFormat="1" applyFont="1" applyFill="1" applyBorder="1" applyAlignment="1">
      <alignment horizontal="center" vertical="center"/>
    </xf>
    <xf numFmtId="176" fontId="9" fillId="0" borderId="37" xfId="2" applyNumberFormat="1" applyFont="1" applyFill="1" applyBorder="1">
      <alignment vertical="center"/>
    </xf>
    <xf numFmtId="176" fontId="9" fillId="37" borderId="82" xfId="2" applyNumberFormat="1" applyFont="1" applyFill="1" applyBorder="1">
      <alignment vertical="center"/>
    </xf>
    <xf numFmtId="0" fontId="8" fillId="33" borderId="75" xfId="1" quotePrefix="1" applyNumberFormat="1" applyFont="1" applyFill="1" applyBorder="1" applyAlignment="1">
      <alignment horizontal="center" vertical="center"/>
    </xf>
    <xf numFmtId="0" fontId="8" fillId="33" borderId="48" xfId="1" quotePrefix="1" applyNumberFormat="1" applyFont="1" applyFill="1" applyBorder="1" applyAlignment="1">
      <alignment horizontal="center" vertical="center"/>
    </xf>
    <xf numFmtId="176" fontId="9" fillId="37" borderId="34" xfId="2" applyNumberFormat="1" applyFont="1" applyFill="1" applyBorder="1">
      <alignment vertical="center"/>
    </xf>
    <xf numFmtId="176" fontId="9" fillId="37" borderId="12" xfId="2" applyNumberFormat="1" applyFont="1" applyFill="1" applyBorder="1">
      <alignment vertical="center"/>
    </xf>
    <xf numFmtId="176" fontId="9" fillId="0" borderId="38" xfId="2" applyNumberFormat="1" applyFont="1" applyFill="1" applyBorder="1">
      <alignment vertical="center"/>
    </xf>
    <xf numFmtId="176" fontId="9" fillId="0" borderId="27" xfId="2" applyNumberFormat="1" applyFont="1" applyFill="1" applyBorder="1">
      <alignment vertical="center"/>
    </xf>
    <xf numFmtId="176" fontId="9" fillId="0" borderId="27" xfId="2" applyNumberFormat="1" applyFont="1" applyFill="1" applyBorder="1" applyAlignment="1">
      <alignment horizontal="right" vertical="center"/>
    </xf>
    <xf numFmtId="176" fontId="9" fillId="0" borderId="28" xfId="2" applyNumberFormat="1" applyFont="1" applyFill="1" applyBorder="1">
      <alignment vertical="center"/>
    </xf>
    <xf numFmtId="176" fontId="9" fillId="0" borderId="25" xfId="2" applyNumberFormat="1" applyFont="1" applyFill="1" applyBorder="1">
      <alignment vertical="center"/>
    </xf>
    <xf numFmtId="176" fontId="9" fillId="0" borderId="12" xfId="2" applyNumberFormat="1" applyFont="1" applyFill="1" applyBorder="1">
      <alignment vertical="center"/>
    </xf>
    <xf numFmtId="178" fontId="9" fillId="0" borderId="27" xfId="2" applyNumberFormat="1" applyFont="1" applyFill="1" applyBorder="1" applyAlignment="1">
      <alignment horizontal="right" vertical="center"/>
    </xf>
    <xf numFmtId="178" fontId="9" fillId="0" borderId="38" xfId="2" applyNumberFormat="1" applyFont="1" applyFill="1" applyBorder="1" applyAlignment="1">
      <alignment horizontal="right" vertical="center"/>
    </xf>
    <xf numFmtId="176" fontId="9" fillId="0" borderId="38" xfId="2" applyNumberFormat="1" applyFont="1" applyFill="1" applyBorder="1" applyAlignment="1">
      <alignment horizontal="right" vertical="center"/>
    </xf>
    <xf numFmtId="178" fontId="9" fillId="0" borderId="13" xfId="2" applyNumberFormat="1" applyFont="1" applyFill="1" applyBorder="1" applyAlignment="1">
      <alignment horizontal="right" vertical="center"/>
    </xf>
    <xf numFmtId="0" fontId="8" fillId="33" borderId="9" xfId="2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8" fillId="33" borderId="12" xfId="2" applyFon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8" fillId="33" borderId="17" xfId="2" applyFont="1" applyFill="1" applyBorder="1" applyAlignment="1">
      <alignment horizontal="center" vertical="center"/>
    </xf>
    <xf numFmtId="0" fontId="0" fillId="33" borderId="18" xfId="0" applyFill="1" applyBorder="1" applyAlignment="1">
      <alignment vertical="center"/>
    </xf>
    <xf numFmtId="38" fontId="31" fillId="34" borderId="9" xfId="1" applyFont="1" applyFill="1" applyBorder="1" applyAlignment="1">
      <alignment horizontal="left" vertical="center" wrapText="1"/>
    </xf>
    <xf numFmtId="0" fontId="32" fillId="34" borderId="11" xfId="0" applyFont="1" applyFill="1" applyBorder="1" applyAlignment="1">
      <alignment horizontal="left" vertical="center"/>
    </xf>
    <xf numFmtId="0" fontId="32" fillId="34" borderId="10" xfId="0" applyFont="1" applyFill="1" applyBorder="1" applyAlignment="1">
      <alignment horizontal="left" vertical="center"/>
    </xf>
    <xf numFmtId="0" fontId="31" fillId="34" borderId="56" xfId="2" quotePrefix="1" applyFont="1" applyFill="1" applyBorder="1" applyAlignment="1">
      <alignment horizontal="left" vertical="center"/>
    </xf>
    <xf numFmtId="0" fontId="31" fillId="34" borderId="57" xfId="2" quotePrefix="1" applyFont="1" applyFill="1" applyBorder="1" applyAlignment="1">
      <alignment horizontal="left" vertical="center"/>
    </xf>
    <xf numFmtId="0" fontId="32" fillId="34" borderId="58" xfId="0" applyFont="1" applyFill="1" applyBorder="1" applyAlignment="1">
      <alignment horizontal="left" vertical="center"/>
    </xf>
    <xf numFmtId="0" fontId="31" fillId="34" borderId="60" xfId="2" quotePrefix="1" applyFont="1" applyFill="1" applyBorder="1" applyAlignment="1">
      <alignment horizontal="center" vertical="center"/>
    </xf>
    <xf numFmtId="0" fontId="32" fillId="34" borderId="61" xfId="0" applyFont="1" applyFill="1" applyBorder="1" applyAlignment="1">
      <alignment horizontal="center" vertical="center"/>
    </xf>
    <xf numFmtId="176" fontId="9" fillId="37" borderId="28" xfId="2" applyNumberFormat="1" applyFont="1" applyFill="1" applyBorder="1" applyAlignment="1">
      <alignment horizontal="center" vertical="center"/>
    </xf>
    <xf numFmtId="176" fontId="9" fillId="37" borderId="0" xfId="2" applyNumberFormat="1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38" fontId="31" fillId="35" borderId="9" xfId="1" applyFont="1" applyFill="1" applyBorder="1" applyAlignment="1">
      <alignment horizontal="left" vertical="center" wrapText="1"/>
    </xf>
    <xf numFmtId="38" fontId="31" fillId="35" borderId="11" xfId="1" applyFont="1" applyFill="1" applyBorder="1" applyAlignment="1">
      <alignment horizontal="left" vertical="center" wrapText="1"/>
    </xf>
    <xf numFmtId="0" fontId="32" fillId="35" borderId="11" xfId="0" applyFont="1" applyFill="1" applyBorder="1" applyAlignment="1">
      <alignment horizontal="left" vertical="center"/>
    </xf>
    <xf numFmtId="0" fontId="32" fillId="35" borderId="63" xfId="0" applyFont="1" applyFill="1" applyBorder="1" applyAlignment="1">
      <alignment horizontal="left" vertical="center"/>
    </xf>
    <xf numFmtId="0" fontId="32" fillId="35" borderId="63" xfId="0" applyFont="1" applyFill="1" applyBorder="1" applyAlignment="1">
      <alignment vertical="center"/>
    </xf>
    <xf numFmtId="0" fontId="31" fillId="35" borderId="71" xfId="2" quotePrefix="1" applyFont="1" applyFill="1" applyBorder="1" applyAlignment="1">
      <alignment horizontal="center" vertical="center"/>
    </xf>
    <xf numFmtId="0" fontId="32" fillId="35" borderId="71" xfId="0" applyFont="1" applyFill="1" applyBorder="1" applyAlignment="1">
      <alignment horizontal="center" vertical="center"/>
    </xf>
    <xf numFmtId="0" fontId="32" fillId="35" borderId="71" xfId="0" applyFont="1" applyFill="1" applyBorder="1" applyAlignment="1">
      <alignment vertical="center"/>
    </xf>
    <xf numFmtId="176" fontId="9" fillId="37" borderId="43" xfId="2" applyNumberFormat="1" applyFont="1" applyFill="1" applyBorder="1" applyAlignment="1">
      <alignment horizontal="center" vertical="center"/>
    </xf>
    <xf numFmtId="176" fontId="9" fillId="37" borderId="44" xfId="2" applyNumberFormat="1" applyFont="1" applyFill="1" applyBorder="1" applyAlignment="1">
      <alignment horizontal="center" vertical="center"/>
    </xf>
    <xf numFmtId="176" fontId="9" fillId="37" borderId="45" xfId="2" applyNumberFormat="1" applyFont="1" applyFill="1" applyBorder="1" applyAlignment="1">
      <alignment horizontal="center" vertical="center"/>
    </xf>
    <xf numFmtId="176" fontId="9" fillId="37" borderId="46" xfId="2" applyNumberFormat="1" applyFont="1" applyFill="1" applyBorder="1" applyAlignment="1">
      <alignment horizontal="center" vertical="center"/>
    </xf>
    <xf numFmtId="0" fontId="0" fillId="37" borderId="39" xfId="0" applyFill="1" applyBorder="1" applyAlignment="1">
      <alignment horizontal="center" vertical="center"/>
    </xf>
    <xf numFmtId="0" fontId="0" fillId="37" borderId="40" xfId="0" applyFill="1" applyBorder="1" applyAlignment="1">
      <alignment vertical="center"/>
    </xf>
    <xf numFmtId="176" fontId="9" fillId="37" borderId="47" xfId="2" applyNumberFormat="1" applyFont="1" applyFill="1" applyBorder="1" applyAlignment="1">
      <alignment horizontal="center" vertical="center"/>
    </xf>
    <xf numFmtId="0" fontId="0" fillId="37" borderId="47" xfId="0" applyFill="1" applyBorder="1" applyAlignment="1">
      <alignment horizontal="center" vertical="center"/>
    </xf>
    <xf numFmtId="176" fontId="9" fillId="37" borderId="15" xfId="2" applyNumberFormat="1" applyFont="1" applyFill="1" applyBorder="1" applyAlignment="1">
      <alignment horizontal="center" vertical="center"/>
    </xf>
    <xf numFmtId="0" fontId="0" fillId="37" borderId="15" xfId="0" applyFill="1" applyBorder="1" applyAlignment="1">
      <alignment horizontal="center" vertical="center"/>
    </xf>
    <xf numFmtId="176" fontId="9" fillId="37" borderId="40" xfId="2" applyNumberFormat="1" applyFont="1" applyFill="1" applyBorder="1" applyAlignment="1">
      <alignment horizontal="center" vertical="center"/>
    </xf>
    <xf numFmtId="176" fontId="9" fillId="37" borderId="14" xfId="2" applyNumberFormat="1" applyFont="1" applyFill="1" applyBorder="1" applyAlignment="1">
      <alignment horizontal="center" vertical="center"/>
    </xf>
    <xf numFmtId="176" fontId="9" fillId="37" borderId="33" xfId="2" applyNumberFormat="1" applyFont="1" applyFill="1" applyBorder="1" applyAlignment="1">
      <alignment horizontal="center" vertical="center"/>
    </xf>
    <xf numFmtId="0" fontId="0" fillId="37" borderId="0" xfId="0" applyFill="1" applyAlignment="1">
      <alignment horizontal="center" vertical="center"/>
    </xf>
    <xf numFmtId="176" fontId="9" fillId="37" borderId="39" xfId="2" applyNumberFormat="1" applyFont="1" applyFill="1" applyBorder="1" applyAlignment="1">
      <alignment horizontal="center" vertical="center"/>
    </xf>
  </cellXfs>
  <cellStyles count="51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2"/>
    <cellStyle name="標準 2 3" xfId="48"/>
    <cellStyle name="標準 3" xfId="49"/>
    <cellStyle name="良い 2" xfId="5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8"/>
  <sheetViews>
    <sheetView showGridLines="0" zoomScale="90" zoomScaleNormal="90" workbookViewId="0">
      <pane xSplit="3" ySplit="7" topLeftCell="N58" activePane="bottomRight" state="frozen"/>
      <selection activeCell="M22" sqref="M22"/>
      <selection pane="topRight" activeCell="M22" sqref="M22"/>
      <selection pane="bottomLeft" activeCell="M22" sqref="M22"/>
      <selection pane="bottomRight" activeCell="AI80" sqref="AI80"/>
    </sheetView>
  </sheetViews>
  <sheetFormatPr defaultRowHeight="12" customHeight="1" x14ac:dyDescent="0.15"/>
  <cols>
    <col min="1" max="1" width="7.25" style="3" customWidth="1"/>
    <col min="2" max="2" width="7.625" style="3" customWidth="1"/>
    <col min="3" max="3" width="9" style="3" customWidth="1"/>
    <col min="4" max="17" width="7.625" style="3" customWidth="1"/>
    <col min="18" max="28" width="10.625" style="3" customWidth="1"/>
    <col min="29" max="30" width="7.625" style="3" customWidth="1"/>
    <col min="31" max="35" width="10.625" style="3" customWidth="1"/>
    <col min="36" max="16384" width="9" style="3"/>
  </cols>
  <sheetData>
    <row r="2" spans="1:35" ht="15" customHeight="1" x14ac:dyDescent="0.15">
      <c r="B2" s="1" t="s">
        <v>0</v>
      </c>
      <c r="C2" s="1"/>
      <c r="D2" s="2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5" ht="12" customHeight="1" x14ac:dyDescent="0.15">
      <c r="F3" s="5"/>
      <c r="G3" s="4"/>
      <c r="H3" s="6"/>
      <c r="I3" s="4"/>
      <c r="J3" s="5"/>
      <c r="K3" s="5"/>
      <c r="L3" s="4"/>
      <c r="M3" s="5"/>
      <c r="N3" s="4"/>
      <c r="O3" s="5"/>
    </row>
    <row r="4" spans="1:35" ht="12" customHeight="1" x14ac:dyDescent="0.15">
      <c r="F4" s="7"/>
      <c r="J4" s="7"/>
      <c r="K4" s="7"/>
      <c r="M4" s="7"/>
      <c r="O4" s="7"/>
      <c r="AI4" s="8" t="s">
        <v>1</v>
      </c>
    </row>
    <row r="5" spans="1:35" ht="12" customHeight="1" x14ac:dyDescent="0.15">
      <c r="B5" s="166" t="s">
        <v>2</v>
      </c>
      <c r="C5" s="167"/>
      <c r="D5" s="172" t="s">
        <v>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4"/>
    </row>
    <row r="6" spans="1:35" ht="12" customHeight="1" x14ac:dyDescent="0.15">
      <c r="B6" s="168"/>
      <c r="C6" s="169"/>
      <c r="D6" s="29"/>
      <c r="E6" s="175" t="s">
        <v>4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7"/>
      <c r="AI6" s="178" t="s">
        <v>5</v>
      </c>
    </row>
    <row r="7" spans="1:35" ht="12" customHeight="1" x14ac:dyDescent="0.15">
      <c r="B7" s="170"/>
      <c r="C7" s="171"/>
      <c r="D7" s="32"/>
      <c r="E7" s="33"/>
      <c r="F7" s="30" t="s">
        <v>6</v>
      </c>
      <c r="G7" s="30" t="s">
        <v>7</v>
      </c>
      <c r="H7" s="30" t="s">
        <v>8</v>
      </c>
      <c r="I7" s="30" t="s">
        <v>9</v>
      </c>
      <c r="J7" s="30" t="s">
        <v>10</v>
      </c>
      <c r="K7" s="30" t="s">
        <v>11</v>
      </c>
      <c r="L7" s="30" t="s">
        <v>12</v>
      </c>
      <c r="M7" s="30" t="s">
        <v>13</v>
      </c>
      <c r="N7" s="30" t="s">
        <v>14</v>
      </c>
      <c r="O7" s="30" t="s">
        <v>15</v>
      </c>
      <c r="P7" s="30" t="s">
        <v>16</v>
      </c>
      <c r="Q7" s="30" t="s">
        <v>17</v>
      </c>
      <c r="R7" s="30" t="s">
        <v>18</v>
      </c>
      <c r="S7" s="30" t="s">
        <v>19</v>
      </c>
      <c r="T7" s="30" t="s">
        <v>20</v>
      </c>
      <c r="U7" s="30" t="s">
        <v>21</v>
      </c>
      <c r="V7" s="31" t="s">
        <v>22</v>
      </c>
      <c r="W7" s="30" t="s">
        <v>23</v>
      </c>
      <c r="X7" s="30" t="s">
        <v>24</v>
      </c>
      <c r="Y7" s="31" t="s">
        <v>25</v>
      </c>
      <c r="Z7" s="31" t="s">
        <v>26</v>
      </c>
      <c r="AA7" s="30" t="s">
        <v>27</v>
      </c>
      <c r="AB7" s="31" t="s">
        <v>28</v>
      </c>
      <c r="AC7" s="30" t="s">
        <v>29</v>
      </c>
      <c r="AD7" s="30" t="s">
        <v>30</v>
      </c>
      <c r="AE7" s="30" t="s">
        <v>31</v>
      </c>
      <c r="AF7" s="30" t="s">
        <v>32</v>
      </c>
      <c r="AG7" s="31" t="s">
        <v>33</v>
      </c>
      <c r="AH7" s="31" t="s">
        <v>34</v>
      </c>
      <c r="AI7" s="179"/>
    </row>
    <row r="8" spans="1:35" ht="12" hidden="1" customHeight="1" x14ac:dyDescent="0.15">
      <c r="B8" s="124">
        <v>1962</v>
      </c>
      <c r="C8" s="130" t="s">
        <v>35</v>
      </c>
      <c r="D8" s="129">
        <v>52653</v>
      </c>
      <c r="E8" s="66" t="s">
        <v>36</v>
      </c>
      <c r="F8" s="66">
        <v>14611</v>
      </c>
      <c r="G8" s="66" t="s">
        <v>36</v>
      </c>
      <c r="H8" s="66" t="s">
        <v>36</v>
      </c>
      <c r="I8" s="66" t="s">
        <v>36</v>
      </c>
      <c r="J8" s="66">
        <v>13367</v>
      </c>
      <c r="K8" s="66">
        <v>8814</v>
      </c>
      <c r="L8" s="66" t="s">
        <v>36</v>
      </c>
      <c r="M8" s="66">
        <v>5081</v>
      </c>
      <c r="N8" s="66" t="s">
        <v>36</v>
      </c>
      <c r="O8" s="66" t="s">
        <v>36</v>
      </c>
      <c r="P8" s="66">
        <v>6910</v>
      </c>
      <c r="Q8" s="66" t="s">
        <v>36</v>
      </c>
      <c r="R8" s="66" t="s">
        <v>36</v>
      </c>
      <c r="S8" s="66" t="s">
        <v>36</v>
      </c>
      <c r="T8" s="66" t="s">
        <v>36</v>
      </c>
      <c r="U8" s="66" t="s">
        <v>36</v>
      </c>
      <c r="V8" s="66" t="s">
        <v>36</v>
      </c>
      <c r="W8" s="66" t="s">
        <v>36</v>
      </c>
      <c r="X8" s="66" t="s">
        <v>36</v>
      </c>
      <c r="Y8" s="66" t="s">
        <v>36</v>
      </c>
      <c r="Z8" s="66" t="s">
        <v>36</v>
      </c>
      <c r="AA8" s="66" t="s">
        <v>36</v>
      </c>
      <c r="AB8" s="66" t="s">
        <v>36</v>
      </c>
      <c r="AC8" s="66" t="s">
        <v>36</v>
      </c>
      <c r="AD8" s="66" t="s">
        <v>36</v>
      </c>
      <c r="AE8" s="66">
        <v>7</v>
      </c>
      <c r="AF8" s="66" t="s">
        <v>36</v>
      </c>
      <c r="AG8" s="67" t="s">
        <v>36</v>
      </c>
      <c r="AH8" s="66" t="s">
        <v>36</v>
      </c>
      <c r="AI8" s="68">
        <v>3863</v>
      </c>
    </row>
    <row r="9" spans="1:35" ht="12" hidden="1" customHeight="1" x14ac:dyDescent="0.15">
      <c r="B9" s="125">
        <v>1963</v>
      </c>
      <c r="C9" s="131" t="s">
        <v>37</v>
      </c>
      <c r="D9" s="93">
        <v>53568</v>
      </c>
      <c r="E9" s="69" t="s">
        <v>36</v>
      </c>
      <c r="F9" s="69">
        <v>12288</v>
      </c>
      <c r="G9" s="69" t="s">
        <v>36</v>
      </c>
      <c r="H9" s="69" t="s">
        <v>36</v>
      </c>
      <c r="I9" s="69" t="s">
        <v>36</v>
      </c>
      <c r="J9" s="69">
        <v>11992</v>
      </c>
      <c r="K9" s="69">
        <v>8998</v>
      </c>
      <c r="L9" s="69" t="s">
        <v>36</v>
      </c>
      <c r="M9" s="69">
        <v>5683</v>
      </c>
      <c r="N9" s="69" t="s">
        <v>36</v>
      </c>
      <c r="O9" s="69">
        <v>9261</v>
      </c>
      <c r="P9" s="69" t="s">
        <v>36</v>
      </c>
      <c r="Q9" s="69" t="s">
        <v>36</v>
      </c>
      <c r="R9" s="69">
        <v>889</v>
      </c>
      <c r="S9" s="69" t="s">
        <v>36</v>
      </c>
      <c r="T9" s="69">
        <v>169</v>
      </c>
      <c r="U9" s="69" t="s">
        <v>36</v>
      </c>
      <c r="V9" s="69" t="s">
        <v>36</v>
      </c>
      <c r="W9" s="69" t="s">
        <v>36</v>
      </c>
      <c r="X9" s="69" t="s">
        <v>36</v>
      </c>
      <c r="Y9" s="69" t="s">
        <v>36</v>
      </c>
      <c r="Z9" s="69" t="s">
        <v>36</v>
      </c>
      <c r="AA9" s="69" t="s">
        <v>36</v>
      </c>
      <c r="AB9" s="69" t="s">
        <v>36</v>
      </c>
      <c r="AC9" s="69" t="s">
        <v>36</v>
      </c>
      <c r="AD9" s="69" t="s">
        <v>36</v>
      </c>
      <c r="AE9" s="69">
        <v>12</v>
      </c>
      <c r="AF9" s="69" t="s">
        <v>36</v>
      </c>
      <c r="AG9" s="70" t="s">
        <v>36</v>
      </c>
      <c r="AH9" s="69" t="s">
        <v>36</v>
      </c>
      <c r="AI9" s="71">
        <v>4276</v>
      </c>
    </row>
    <row r="10" spans="1:35" ht="12" hidden="1" customHeight="1" x14ac:dyDescent="0.15">
      <c r="B10" s="125">
        <v>1964</v>
      </c>
      <c r="C10" s="131" t="s">
        <v>38</v>
      </c>
      <c r="D10" s="93">
        <v>51821</v>
      </c>
      <c r="E10" s="69" t="s">
        <v>36</v>
      </c>
      <c r="F10" s="69">
        <v>8457</v>
      </c>
      <c r="G10" s="69" t="s">
        <v>36</v>
      </c>
      <c r="H10" s="69" t="s">
        <v>36</v>
      </c>
      <c r="I10" s="69" t="s">
        <v>36</v>
      </c>
      <c r="J10" s="69">
        <v>10526</v>
      </c>
      <c r="K10" s="69">
        <v>8246</v>
      </c>
      <c r="L10" s="69" t="s">
        <v>36</v>
      </c>
      <c r="M10" s="69">
        <v>6641</v>
      </c>
      <c r="N10" s="69" t="s">
        <v>36</v>
      </c>
      <c r="O10" s="69">
        <v>12120</v>
      </c>
      <c r="P10" s="69" t="s">
        <v>36</v>
      </c>
      <c r="Q10" s="69" t="s">
        <v>36</v>
      </c>
      <c r="R10" s="69">
        <v>1081</v>
      </c>
      <c r="S10" s="69" t="s">
        <v>36</v>
      </c>
      <c r="T10" s="69" t="s">
        <v>36</v>
      </c>
      <c r="U10" s="69">
        <v>205</v>
      </c>
      <c r="V10" s="69">
        <v>57</v>
      </c>
      <c r="W10" s="69" t="s">
        <v>36</v>
      </c>
      <c r="X10" s="69" t="s">
        <v>36</v>
      </c>
      <c r="Y10" s="69" t="s">
        <v>36</v>
      </c>
      <c r="Z10" s="69" t="s">
        <v>36</v>
      </c>
      <c r="AA10" s="69" t="s">
        <v>36</v>
      </c>
      <c r="AB10" s="69" t="s">
        <v>36</v>
      </c>
      <c r="AC10" s="69" t="s">
        <v>36</v>
      </c>
      <c r="AD10" s="69" t="s">
        <v>36</v>
      </c>
      <c r="AE10" s="69">
        <v>13</v>
      </c>
      <c r="AF10" s="69" t="s">
        <v>36</v>
      </c>
      <c r="AG10" s="70" t="s">
        <v>36</v>
      </c>
      <c r="AH10" s="69" t="s">
        <v>36</v>
      </c>
      <c r="AI10" s="71">
        <v>4475</v>
      </c>
    </row>
    <row r="11" spans="1:35" ht="12" hidden="1" customHeight="1" x14ac:dyDescent="0.15">
      <c r="A11" s="105"/>
      <c r="B11" s="126">
        <v>1965</v>
      </c>
      <c r="C11" s="132" t="s">
        <v>39</v>
      </c>
      <c r="D11" s="97">
        <v>49900</v>
      </c>
      <c r="E11" s="72">
        <v>46220</v>
      </c>
      <c r="F11" s="72">
        <v>7270</v>
      </c>
      <c r="G11" s="72" t="s">
        <v>36</v>
      </c>
      <c r="H11" s="72" t="s">
        <v>36</v>
      </c>
      <c r="I11" s="72" t="s">
        <v>36</v>
      </c>
      <c r="J11" s="72">
        <v>9030</v>
      </c>
      <c r="K11" s="72">
        <v>7340</v>
      </c>
      <c r="L11" s="72" t="s">
        <v>36</v>
      </c>
      <c r="M11" s="72">
        <v>5690</v>
      </c>
      <c r="N11" s="72">
        <v>8750</v>
      </c>
      <c r="O11" s="72" t="s">
        <v>36</v>
      </c>
      <c r="P11" s="72" t="s">
        <v>36</v>
      </c>
      <c r="Q11" s="72">
        <v>5230</v>
      </c>
      <c r="R11" s="72">
        <v>2482</v>
      </c>
      <c r="S11" s="72" t="s">
        <v>36</v>
      </c>
      <c r="T11" s="72" t="s">
        <v>36</v>
      </c>
      <c r="U11" s="72">
        <v>327</v>
      </c>
      <c r="V11" s="72">
        <v>89</v>
      </c>
      <c r="W11" s="72" t="s">
        <v>36</v>
      </c>
      <c r="X11" s="72" t="s">
        <v>36</v>
      </c>
      <c r="Y11" s="72" t="s">
        <v>36</v>
      </c>
      <c r="Z11" s="72" t="s">
        <v>36</v>
      </c>
      <c r="AA11" s="72" t="s">
        <v>36</v>
      </c>
      <c r="AB11" s="72" t="s">
        <v>36</v>
      </c>
      <c r="AC11" s="72" t="s">
        <v>36</v>
      </c>
      <c r="AD11" s="72" t="s">
        <v>36</v>
      </c>
      <c r="AE11" s="72">
        <v>8</v>
      </c>
      <c r="AF11" s="72" t="s">
        <v>36</v>
      </c>
      <c r="AG11" s="73" t="s">
        <v>36</v>
      </c>
      <c r="AH11" s="72" t="s">
        <v>36</v>
      </c>
      <c r="AI11" s="74">
        <v>3700</v>
      </c>
    </row>
    <row r="12" spans="1:35" ht="12" hidden="1" customHeight="1" x14ac:dyDescent="0.15">
      <c r="A12" s="105"/>
      <c r="B12" s="127">
        <v>1966</v>
      </c>
      <c r="C12" s="131" t="s">
        <v>40</v>
      </c>
      <c r="D12" s="91">
        <v>46530</v>
      </c>
      <c r="E12" s="75">
        <v>43590</v>
      </c>
      <c r="F12" s="75">
        <v>5880</v>
      </c>
      <c r="G12" s="75" t="s">
        <v>36</v>
      </c>
      <c r="H12" s="75" t="s">
        <v>36</v>
      </c>
      <c r="I12" s="75" t="s">
        <v>36</v>
      </c>
      <c r="J12" s="75">
        <v>6780</v>
      </c>
      <c r="K12" s="75">
        <v>6510</v>
      </c>
      <c r="L12" s="75" t="s">
        <v>36</v>
      </c>
      <c r="M12" s="75">
        <v>5080</v>
      </c>
      <c r="N12" s="75">
        <v>8480</v>
      </c>
      <c r="O12" s="75" t="s">
        <v>36</v>
      </c>
      <c r="P12" s="75" t="s">
        <v>36</v>
      </c>
      <c r="Q12" s="75">
        <v>6480</v>
      </c>
      <c r="R12" s="75">
        <v>3379</v>
      </c>
      <c r="S12" s="75" t="s">
        <v>36</v>
      </c>
      <c r="T12" s="75" t="s">
        <v>36</v>
      </c>
      <c r="U12" s="75">
        <v>643</v>
      </c>
      <c r="V12" s="75">
        <v>153</v>
      </c>
      <c r="W12" s="75" t="s">
        <v>36</v>
      </c>
      <c r="X12" s="75" t="s">
        <v>36</v>
      </c>
      <c r="Y12" s="75" t="s">
        <v>36</v>
      </c>
      <c r="Z12" s="75" t="s">
        <v>36</v>
      </c>
      <c r="AA12" s="75" t="s">
        <v>36</v>
      </c>
      <c r="AB12" s="75" t="s">
        <v>36</v>
      </c>
      <c r="AC12" s="75" t="s">
        <v>36</v>
      </c>
      <c r="AD12" s="75" t="s">
        <v>36</v>
      </c>
      <c r="AE12" s="75">
        <v>18</v>
      </c>
      <c r="AF12" s="75" t="s">
        <v>36</v>
      </c>
      <c r="AG12" s="76" t="s">
        <v>36</v>
      </c>
      <c r="AH12" s="75" t="s">
        <v>36</v>
      </c>
      <c r="AI12" s="77">
        <v>3150</v>
      </c>
    </row>
    <row r="13" spans="1:35" ht="12" hidden="1" customHeight="1" x14ac:dyDescent="0.15">
      <c r="A13" s="105"/>
      <c r="B13" s="125">
        <v>1967</v>
      </c>
      <c r="C13" s="131" t="s">
        <v>41</v>
      </c>
      <c r="D13" s="93">
        <v>43590</v>
      </c>
      <c r="E13" s="69" t="s">
        <v>36</v>
      </c>
      <c r="F13" s="69" t="s">
        <v>36</v>
      </c>
      <c r="G13" s="69">
        <v>10770</v>
      </c>
      <c r="H13" s="69" t="s">
        <v>36</v>
      </c>
      <c r="I13" s="69" t="s">
        <v>36</v>
      </c>
      <c r="J13" s="69" t="s">
        <v>36</v>
      </c>
      <c r="K13" s="69" t="s">
        <v>36</v>
      </c>
      <c r="L13" s="69">
        <v>9310</v>
      </c>
      <c r="M13" s="69" t="s">
        <v>36</v>
      </c>
      <c r="N13" s="69">
        <v>8170</v>
      </c>
      <c r="O13" s="69" t="s">
        <v>36</v>
      </c>
      <c r="P13" s="69" t="s">
        <v>36</v>
      </c>
      <c r="Q13" s="69">
        <v>7120</v>
      </c>
      <c r="R13" s="69">
        <v>4085</v>
      </c>
      <c r="S13" s="69" t="s">
        <v>36</v>
      </c>
      <c r="T13" s="69" t="s">
        <v>36</v>
      </c>
      <c r="U13" s="69">
        <v>850</v>
      </c>
      <c r="V13" s="69">
        <v>256</v>
      </c>
      <c r="W13" s="69" t="s">
        <v>36</v>
      </c>
      <c r="X13" s="69" t="s">
        <v>36</v>
      </c>
      <c r="Y13" s="69" t="s">
        <v>36</v>
      </c>
      <c r="Z13" s="69" t="s">
        <v>36</v>
      </c>
      <c r="AA13" s="69" t="s">
        <v>36</v>
      </c>
      <c r="AB13" s="69" t="s">
        <v>36</v>
      </c>
      <c r="AC13" s="69" t="s">
        <v>36</v>
      </c>
      <c r="AD13" s="69" t="s">
        <v>36</v>
      </c>
      <c r="AE13" s="69">
        <v>16</v>
      </c>
      <c r="AF13" s="69" t="s">
        <v>36</v>
      </c>
      <c r="AG13" s="70" t="s">
        <v>36</v>
      </c>
      <c r="AH13" s="69" t="s">
        <v>36</v>
      </c>
      <c r="AI13" s="71">
        <v>3020</v>
      </c>
    </row>
    <row r="14" spans="1:35" ht="12" hidden="1" customHeight="1" x14ac:dyDescent="0.15">
      <c r="A14" s="105"/>
      <c r="B14" s="125">
        <v>1968</v>
      </c>
      <c r="C14" s="131" t="s">
        <v>42</v>
      </c>
      <c r="D14" s="93">
        <v>41200</v>
      </c>
      <c r="E14" s="69" t="s">
        <v>36</v>
      </c>
      <c r="F14" s="69" t="s">
        <v>36</v>
      </c>
      <c r="G14" s="69">
        <v>8580</v>
      </c>
      <c r="H14" s="69" t="s">
        <v>36</v>
      </c>
      <c r="I14" s="69" t="s">
        <v>36</v>
      </c>
      <c r="J14" s="69" t="s">
        <v>36</v>
      </c>
      <c r="K14" s="69" t="s">
        <v>36</v>
      </c>
      <c r="L14" s="69">
        <v>7790</v>
      </c>
      <c r="M14" s="69" t="s">
        <v>36</v>
      </c>
      <c r="N14" s="69">
        <v>7280</v>
      </c>
      <c r="O14" s="69" t="s">
        <v>36</v>
      </c>
      <c r="P14" s="69" t="s">
        <v>36</v>
      </c>
      <c r="Q14" s="69">
        <v>7180</v>
      </c>
      <c r="R14" s="69">
        <v>4867</v>
      </c>
      <c r="S14" s="69" t="s">
        <v>36</v>
      </c>
      <c r="T14" s="69" t="s">
        <v>36</v>
      </c>
      <c r="U14" s="69">
        <v>1720</v>
      </c>
      <c r="V14" s="69">
        <v>376</v>
      </c>
      <c r="W14" s="69" t="s">
        <v>36</v>
      </c>
      <c r="X14" s="69">
        <v>45</v>
      </c>
      <c r="Y14" s="69" t="s">
        <v>36</v>
      </c>
      <c r="Z14" s="69" t="s">
        <v>36</v>
      </c>
      <c r="AA14" s="69" t="s">
        <v>36</v>
      </c>
      <c r="AB14" s="69" t="s">
        <v>36</v>
      </c>
      <c r="AC14" s="69" t="s">
        <v>36</v>
      </c>
      <c r="AD14" s="69" t="s">
        <v>36</v>
      </c>
      <c r="AE14" s="69" t="s">
        <v>36</v>
      </c>
      <c r="AF14" s="69">
        <v>6</v>
      </c>
      <c r="AG14" s="70" t="s">
        <v>36</v>
      </c>
      <c r="AH14" s="69" t="s">
        <v>36</v>
      </c>
      <c r="AI14" s="71">
        <v>3320</v>
      </c>
    </row>
    <row r="15" spans="1:35" ht="12" hidden="1" customHeight="1" x14ac:dyDescent="0.15">
      <c r="A15" s="105"/>
      <c r="B15" s="125">
        <v>1969</v>
      </c>
      <c r="C15" s="131" t="s">
        <v>43</v>
      </c>
      <c r="D15" s="93">
        <v>40920</v>
      </c>
      <c r="E15" s="69">
        <v>36740</v>
      </c>
      <c r="F15" s="69" t="s">
        <v>36</v>
      </c>
      <c r="G15" s="69">
        <v>6750</v>
      </c>
      <c r="H15" s="69" t="s">
        <v>36</v>
      </c>
      <c r="I15" s="69" t="s">
        <v>36</v>
      </c>
      <c r="J15" s="69" t="s">
        <v>36</v>
      </c>
      <c r="K15" s="69" t="s">
        <v>36</v>
      </c>
      <c r="L15" s="69">
        <v>6650</v>
      </c>
      <c r="M15" s="69" t="s">
        <v>36</v>
      </c>
      <c r="N15" s="69">
        <v>6720</v>
      </c>
      <c r="O15" s="69" t="s">
        <v>36</v>
      </c>
      <c r="P15" s="69" t="s">
        <v>36</v>
      </c>
      <c r="Q15" s="69">
        <v>6740</v>
      </c>
      <c r="R15" s="69">
        <v>5409</v>
      </c>
      <c r="S15" s="69" t="s">
        <v>36</v>
      </c>
      <c r="T15" s="69" t="s">
        <v>36</v>
      </c>
      <c r="U15" s="69">
        <v>2786</v>
      </c>
      <c r="V15" s="69">
        <v>1409</v>
      </c>
      <c r="W15" s="69" t="s">
        <v>36</v>
      </c>
      <c r="X15" s="69">
        <v>228</v>
      </c>
      <c r="Y15" s="69" t="s">
        <v>36</v>
      </c>
      <c r="Z15" s="69" t="s">
        <v>36</v>
      </c>
      <c r="AA15" s="69" t="s">
        <v>36</v>
      </c>
      <c r="AB15" s="69" t="s">
        <v>36</v>
      </c>
      <c r="AC15" s="69" t="s">
        <v>36</v>
      </c>
      <c r="AD15" s="69" t="s">
        <v>36</v>
      </c>
      <c r="AE15" s="69" t="s">
        <v>36</v>
      </c>
      <c r="AF15" s="69">
        <v>49</v>
      </c>
      <c r="AG15" s="70" t="s">
        <v>36</v>
      </c>
      <c r="AH15" s="69" t="s">
        <v>36</v>
      </c>
      <c r="AI15" s="71">
        <v>4180</v>
      </c>
    </row>
    <row r="16" spans="1:35" ht="12" hidden="1" customHeight="1" x14ac:dyDescent="0.15">
      <c r="A16" s="105"/>
      <c r="B16" s="126">
        <v>1970</v>
      </c>
      <c r="C16" s="131" t="s">
        <v>44</v>
      </c>
      <c r="D16" s="97">
        <v>39290</v>
      </c>
      <c r="E16" s="72">
        <v>37000</v>
      </c>
      <c r="F16" s="72" t="s">
        <v>36</v>
      </c>
      <c r="G16" s="72">
        <v>6430</v>
      </c>
      <c r="H16" s="72" t="s">
        <v>36</v>
      </c>
      <c r="I16" s="72" t="s">
        <v>36</v>
      </c>
      <c r="J16" s="72" t="s">
        <v>36</v>
      </c>
      <c r="K16" s="72" t="s">
        <v>36</v>
      </c>
      <c r="L16" s="72">
        <v>5230</v>
      </c>
      <c r="M16" s="72" t="s">
        <v>36</v>
      </c>
      <c r="N16" s="72">
        <v>5320</v>
      </c>
      <c r="O16" s="72" t="s">
        <v>36</v>
      </c>
      <c r="P16" s="72" t="s">
        <v>36</v>
      </c>
      <c r="Q16" s="72">
        <v>6240</v>
      </c>
      <c r="R16" s="72">
        <v>7454</v>
      </c>
      <c r="S16" s="72" t="s">
        <v>36</v>
      </c>
      <c r="T16" s="72" t="s">
        <v>36</v>
      </c>
      <c r="U16" s="72">
        <v>3356</v>
      </c>
      <c r="V16" s="72">
        <v>2539</v>
      </c>
      <c r="W16" s="72" t="s">
        <v>36</v>
      </c>
      <c r="X16" s="72">
        <v>336</v>
      </c>
      <c r="Y16" s="72" t="s">
        <v>36</v>
      </c>
      <c r="Z16" s="72" t="s">
        <v>36</v>
      </c>
      <c r="AA16" s="72" t="s">
        <v>36</v>
      </c>
      <c r="AB16" s="72" t="s">
        <v>36</v>
      </c>
      <c r="AC16" s="72" t="s">
        <v>36</v>
      </c>
      <c r="AD16" s="72" t="s">
        <v>36</v>
      </c>
      <c r="AE16" s="72" t="s">
        <v>36</v>
      </c>
      <c r="AF16" s="72">
        <v>90</v>
      </c>
      <c r="AG16" s="73" t="s">
        <v>36</v>
      </c>
      <c r="AH16" s="72" t="s">
        <v>36</v>
      </c>
      <c r="AI16" s="74">
        <v>2290</v>
      </c>
    </row>
    <row r="17" spans="1:35" ht="12" hidden="1" customHeight="1" x14ac:dyDescent="0.15">
      <c r="A17" s="105"/>
      <c r="B17" s="127">
        <v>1971</v>
      </c>
      <c r="C17" s="133" t="s">
        <v>45</v>
      </c>
      <c r="D17" s="91">
        <v>36480</v>
      </c>
      <c r="E17" s="75">
        <v>33400</v>
      </c>
      <c r="F17" s="75" t="s">
        <v>36</v>
      </c>
      <c r="G17" s="75">
        <v>3990</v>
      </c>
      <c r="H17" s="75" t="s">
        <v>36</v>
      </c>
      <c r="I17" s="75" t="s">
        <v>36</v>
      </c>
      <c r="J17" s="75" t="s">
        <v>36</v>
      </c>
      <c r="K17" s="75" t="s">
        <v>36</v>
      </c>
      <c r="L17" s="75">
        <v>4470</v>
      </c>
      <c r="M17" s="75" t="s">
        <v>36</v>
      </c>
      <c r="N17" s="75">
        <v>4020</v>
      </c>
      <c r="O17" s="75" t="s">
        <v>36</v>
      </c>
      <c r="P17" s="75" t="s">
        <v>36</v>
      </c>
      <c r="Q17" s="75">
        <v>5790</v>
      </c>
      <c r="R17" s="75">
        <v>7320</v>
      </c>
      <c r="S17" s="75" t="s">
        <v>36</v>
      </c>
      <c r="T17" s="75" t="s">
        <v>36</v>
      </c>
      <c r="U17" s="75">
        <v>4442</v>
      </c>
      <c r="V17" s="75">
        <v>2849</v>
      </c>
      <c r="W17" s="75" t="s">
        <v>36</v>
      </c>
      <c r="X17" s="75">
        <v>407</v>
      </c>
      <c r="Y17" s="75" t="s">
        <v>36</v>
      </c>
      <c r="Z17" s="75" t="s">
        <v>36</v>
      </c>
      <c r="AA17" s="75" t="s">
        <v>36</v>
      </c>
      <c r="AB17" s="75" t="s">
        <v>36</v>
      </c>
      <c r="AC17" s="75" t="s">
        <v>36</v>
      </c>
      <c r="AD17" s="75" t="s">
        <v>36</v>
      </c>
      <c r="AE17" s="75" t="s">
        <v>36</v>
      </c>
      <c r="AF17" s="75">
        <v>100</v>
      </c>
      <c r="AG17" s="76" t="s">
        <v>36</v>
      </c>
      <c r="AH17" s="75" t="s">
        <v>36</v>
      </c>
      <c r="AI17" s="77">
        <v>3070</v>
      </c>
    </row>
    <row r="18" spans="1:35" ht="12" hidden="1" customHeight="1" x14ac:dyDescent="0.15">
      <c r="A18" s="105"/>
      <c r="B18" s="125">
        <v>1972</v>
      </c>
      <c r="C18" s="131" t="s">
        <v>46</v>
      </c>
      <c r="D18" s="93">
        <v>33930</v>
      </c>
      <c r="E18" s="69">
        <v>31900</v>
      </c>
      <c r="F18" s="69" t="s">
        <v>36</v>
      </c>
      <c r="G18" s="69">
        <v>3510</v>
      </c>
      <c r="H18" s="69" t="s">
        <v>36</v>
      </c>
      <c r="I18" s="69" t="s">
        <v>36</v>
      </c>
      <c r="J18" s="69" t="s">
        <v>36</v>
      </c>
      <c r="K18" s="69" t="s">
        <v>36</v>
      </c>
      <c r="L18" s="69">
        <v>3710</v>
      </c>
      <c r="M18" s="69" t="s">
        <v>36</v>
      </c>
      <c r="N18" s="69">
        <v>4110</v>
      </c>
      <c r="O18" s="69" t="s">
        <v>36</v>
      </c>
      <c r="P18" s="69" t="s">
        <v>36</v>
      </c>
      <c r="Q18" s="69">
        <v>4680</v>
      </c>
      <c r="R18" s="69">
        <v>6703</v>
      </c>
      <c r="S18" s="69" t="s">
        <v>36</v>
      </c>
      <c r="T18" s="69" t="s">
        <v>36</v>
      </c>
      <c r="U18" s="69">
        <v>4449</v>
      </c>
      <c r="V18" s="69">
        <v>3844</v>
      </c>
      <c r="W18" s="69" t="s">
        <v>36</v>
      </c>
      <c r="X18" s="69">
        <v>787</v>
      </c>
      <c r="Y18" s="69" t="s">
        <v>36</v>
      </c>
      <c r="Z18" s="69" t="s">
        <v>36</v>
      </c>
      <c r="AA18" s="69" t="s">
        <v>36</v>
      </c>
      <c r="AB18" s="69" t="s">
        <v>36</v>
      </c>
      <c r="AC18" s="69" t="s">
        <v>36</v>
      </c>
      <c r="AD18" s="69" t="s">
        <v>36</v>
      </c>
      <c r="AE18" s="69" t="s">
        <v>36</v>
      </c>
      <c r="AF18" s="69">
        <v>102</v>
      </c>
      <c r="AG18" s="70" t="s">
        <v>36</v>
      </c>
      <c r="AH18" s="69" t="s">
        <v>36</v>
      </c>
      <c r="AI18" s="71">
        <v>2040</v>
      </c>
    </row>
    <row r="19" spans="1:35" ht="12" hidden="1" customHeight="1" x14ac:dyDescent="0.15">
      <c r="A19" s="105"/>
      <c r="B19" s="125">
        <v>1973</v>
      </c>
      <c r="C19" s="131" t="s">
        <v>47</v>
      </c>
      <c r="D19" s="93">
        <v>32070</v>
      </c>
      <c r="E19" s="69">
        <v>29950</v>
      </c>
      <c r="F19" s="69" t="s">
        <v>36</v>
      </c>
      <c r="G19" s="69">
        <v>2460</v>
      </c>
      <c r="H19" s="69" t="s">
        <v>36</v>
      </c>
      <c r="I19" s="69" t="s">
        <v>36</v>
      </c>
      <c r="J19" s="69" t="s">
        <v>36</v>
      </c>
      <c r="K19" s="69" t="s">
        <v>36</v>
      </c>
      <c r="L19" s="69">
        <v>3580</v>
      </c>
      <c r="M19" s="69" t="s">
        <v>36</v>
      </c>
      <c r="N19" s="69">
        <v>3450</v>
      </c>
      <c r="O19" s="69" t="s">
        <v>36</v>
      </c>
      <c r="P19" s="69" t="s">
        <v>36</v>
      </c>
      <c r="Q19" s="69">
        <v>4870</v>
      </c>
      <c r="R19" s="69">
        <v>5541</v>
      </c>
      <c r="S19" s="69" t="s">
        <v>36</v>
      </c>
      <c r="T19" s="69" t="s">
        <v>36</v>
      </c>
      <c r="U19" s="69">
        <v>4746</v>
      </c>
      <c r="V19" s="69">
        <v>4130</v>
      </c>
      <c r="W19" s="69" t="s">
        <v>36</v>
      </c>
      <c r="X19" s="69">
        <v>1052</v>
      </c>
      <c r="Y19" s="69" t="s">
        <v>36</v>
      </c>
      <c r="Z19" s="69" t="s">
        <v>36</v>
      </c>
      <c r="AA19" s="69" t="s">
        <v>36</v>
      </c>
      <c r="AB19" s="69" t="s">
        <v>36</v>
      </c>
      <c r="AC19" s="69" t="s">
        <v>36</v>
      </c>
      <c r="AD19" s="69" t="s">
        <v>36</v>
      </c>
      <c r="AE19" s="69" t="s">
        <v>36</v>
      </c>
      <c r="AF19" s="69">
        <v>116</v>
      </c>
      <c r="AG19" s="70" t="s">
        <v>36</v>
      </c>
      <c r="AH19" s="69" t="s">
        <v>36</v>
      </c>
      <c r="AI19" s="71">
        <v>2120</v>
      </c>
    </row>
    <row r="20" spans="1:35" ht="12" hidden="1" customHeight="1" x14ac:dyDescent="0.15">
      <c r="A20" s="105"/>
      <c r="B20" s="125">
        <v>1974</v>
      </c>
      <c r="C20" s="131" t="s">
        <v>48</v>
      </c>
      <c r="D20" s="93">
        <v>29050</v>
      </c>
      <c r="E20" s="69">
        <v>27260</v>
      </c>
      <c r="F20" s="69" t="s">
        <v>36</v>
      </c>
      <c r="G20" s="69">
        <v>2840</v>
      </c>
      <c r="H20" s="69" t="s">
        <v>36</v>
      </c>
      <c r="I20" s="69" t="s">
        <v>36</v>
      </c>
      <c r="J20" s="69" t="s">
        <v>36</v>
      </c>
      <c r="K20" s="69" t="s">
        <v>36</v>
      </c>
      <c r="L20" s="69">
        <v>2490</v>
      </c>
      <c r="M20" s="69" t="s">
        <v>36</v>
      </c>
      <c r="N20" s="69">
        <v>2250</v>
      </c>
      <c r="O20" s="69" t="s">
        <v>36</v>
      </c>
      <c r="P20" s="69" t="s">
        <v>36</v>
      </c>
      <c r="Q20" s="69">
        <v>3770</v>
      </c>
      <c r="R20" s="69">
        <v>5276</v>
      </c>
      <c r="S20" s="69" t="s">
        <v>36</v>
      </c>
      <c r="T20" s="69" t="s">
        <v>36</v>
      </c>
      <c r="U20" s="69">
        <v>4470</v>
      </c>
      <c r="V20" s="69">
        <v>4539</v>
      </c>
      <c r="W20" s="69" t="s">
        <v>36</v>
      </c>
      <c r="X20" s="69">
        <v>1453</v>
      </c>
      <c r="Y20" s="69" t="s">
        <v>36</v>
      </c>
      <c r="Z20" s="69" t="s">
        <v>36</v>
      </c>
      <c r="AA20" s="69" t="s">
        <v>36</v>
      </c>
      <c r="AB20" s="69" t="s">
        <v>36</v>
      </c>
      <c r="AC20" s="69" t="s">
        <v>36</v>
      </c>
      <c r="AD20" s="69" t="s">
        <v>36</v>
      </c>
      <c r="AE20" s="69" t="s">
        <v>36</v>
      </c>
      <c r="AF20" s="69">
        <v>173</v>
      </c>
      <c r="AG20" s="70" t="s">
        <v>36</v>
      </c>
      <c r="AH20" s="69" t="s">
        <v>36</v>
      </c>
      <c r="AI20" s="71">
        <v>1790</v>
      </c>
    </row>
    <row r="21" spans="1:35" ht="12" hidden="1" customHeight="1" x14ac:dyDescent="0.15">
      <c r="A21" s="105"/>
      <c r="B21" s="126">
        <v>1975</v>
      </c>
      <c r="C21" s="132" t="s">
        <v>49</v>
      </c>
      <c r="D21" s="97">
        <v>27380</v>
      </c>
      <c r="E21" s="72">
        <v>25540</v>
      </c>
      <c r="F21" s="72" t="s">
        <v>36</v>
      </c>
      <c r="G21" s="72">
        <v>2290</v>
      </c>
      <c r="H21" s="72" t="s">
        <v>36</v>
      </c>
      <c r="I21" s="72" t="s">
        <v>36</v>
      </c>
      <c r="J21" s="72" t="s">
        <v>36</v>
      </c>
      <c r="K21" s="72" t="s">
        <v>36</v>
      </c>
      <c r="L21" s="72">
        <v>1910</v>
      </c>
      <c r="M21" s="72" t="s">
        <v>36</v>
      </c>
      <c r="N21" s="72">
        <v>1800</v>
      </c>
      <c r="O21" s="72" t="s">
        <v>36</v>
      </c>
      <c r="P21" s="72" t="s">
        <v>36</v>
      </c>
      <c r="Q21" s="72">
        <v>2840</v>
      </c>
      <c r="R21" s="72">
        <v>4718</v>
      </c>
      <c r="S21" s="72" t="s">
        <v>36</v>
      </c>
      <c r="T21" s="72" t="s">
        <v>36</v>
      </c>
      <c r="U21" s="72">
        <v>4383</v>
      </c>
      <c r="V21" s="72">
        <v>5073</v>
      </c>
      <c r="W21" s="72" t="s">
        <v>36</v>
      </c>
      <c r="X21" s="72">
        <v>2195</v>
      </c>
      <c r="Y21" s="72" t="s">
        <v>36</v>
      </c>
      <c r="Z21" s="72" t="s">
        <v>36</v>
      </c>
      <c r="AA21" s="72" t="s">
        <v>36</v>
      </c>
      <c r="AB21" s="72" t="s">
        <v>36</v>
      </c>
      <c r="AC21" s="72" t="s">
        <v>36</v>
      </c>
      <c r="AD21" s="72" t="s">
        <v>36</v>
      </c>
      <c r="AE21" s="72" t="s">
        <v>36</v>
      </c>
      <c r="AF21" s="72">
        <v>332</v>
      </c>
      <c r="AG21" s="73" t="s">
        <v>36</v>
      </c>
      <c r="AH21" s="72" t="s">
        <v>36</v>
      </c>
      <c r="AI21" s="74">
        <v>1840</v>
      </c>
    </row>
    <row r="22" spans="1:35" ht="12" hidden="1" customHeight="1" x14ac:dyDescent="0.15">
      <c r="A22" s="105"/>
      <c r="B22" s="127">
        <v>1976</v>
      </c>
      <c r="C22" s="131" t="s">
        <v>50</v>
      </c>
      <c r="D22" s="91">
        <v>25200</v>
      </c>
      <c r="E22" s="75">
        <v>23300</v>
      </c>
      <c r="F22" s="75" t="s">
        <v>36</v>
      </c>
      <c r="G22" s="75" t="s">
        <v>36</v>
      </c>
      <c r="H22" s="75" t="s">
        <v>36</v>
      </c>
      <c r="I22" s="75">
        <v>7180</v>
      </c>
      <c r="J22" s="75" t="s">
        <v>36</v>
      </c>
      <c r="K22" s="75" t="s">
        <v>36</v>
      </c>
      <c r="L22" s="75" t="s">
        <v>36</v>
      </c>
      <c r="M22" s="75" t="s">
        <v>36</v>
      </c>
      <c r="N22" s="75" t="s">
        <v>36</v>
      </c>
      <c r="O22" s="75" t="s">
        <v>36</v>
      </c>
      <c r="P22" s="75" t="s">
        <v>36</v>
      </c>
      <c r="Q22" s="75" t="s">
        <v>36</v>
      </c>
      <c r="R22" s="75">
        <v>3660</v>
      </c>
      <c r="S22" s="75" t="s">
        <v>36</v>
      </c>
      <c r="T22" s="75" t="s">
        <v>36</v>
      </c>
      <c r="U22" s="75">
        <v>3840</v>
      </c>
      <c r="V22" s="75">
        <v>5130</v>
      </c>
      <c r="W22" s="75" t="s">
        <v>36</v>
      </c>
      <c r="X22" s="75">
        <v>2960</v>
      </c>
      <c r="Y22" s="75" t="s">
        <v>36</v>
      </c>
      <c r="Z22" s="75" t="s">
        <v>36</v>
      </c>
      <c r="AA22" s="75" t="s">
        <v>36</v>
      </c>
      <c r="AB22" s="75" t="s">
        <v>36</v>
      </c>
      <c r="AC22" s="75" t="s">
        <v>36</v>
      </c>
      <c r="AD22" s="75" t="s">
        <v>36</v>
      </c>
      <c r="AE22" s="75" t="s">
        <v>36</v>
      </c>
      <c r="AF22" s="75">
        <v>490</v>
      </c>
      <c r="AG22" s="76" t="s">
        <v>36</v>
      </c>
      <c r="AH22" s="75" t="s">
        <v>36</v>
      </c>
      <c r="AI22" s="77">
        <v>1930</v>
      </c>
    </row>
    <row r="23" spans="1:35" ht="12" hidden="1" customHeight="1" x14ac:dyDescent="0.15">
      <c r="A23" s="105"/>
      <c r="B23" s="125">
        <v>1977</v>
      </c>
      <c r="C23" s="131" t="s">
        <v>51</v>
      </c>
      <c r="D23" s="93">
        <v>23600</v>
      </c>
      <c r="E23" s="69">
        <v>21900</v>
      </c>
      <c r="F23" s="69" t="s">
        <v>36</v>
      </c>
      <c r="G23" s="69" t="s">
        <v>36</v>
      </c>
      <c r="H23" s="69" t="s">
        <v>36</v>
      </c>
      <c r="I23" s="69">
        <v>6060</v>
      </c>
      <c r="J23" s="69" t="s">
        <v>36</v>
      </c>
      <c r="K23" s="69" t="s">
        <v>36</v>
      </c>
      <c r="L23" s="69" t="s">
        <v>36</v>
      </c>
      <c r="M23" s="69" t="s">
        <v>36</v>
      </c>
      <c r="N23" s="69" t="s">
        <v>36</v>
      </c>
      <c r="O23" s="69" t="s">
        <v>36</v>
      </c>
      <c r="P23" s="69" t="s">
        <v>36</v>
      </c>
      <c r="Q23" s="69" t="s">
        <v>36</v>
      </c>
      <c r="R23" s="69">
        <v>3340</v>
      </c>
      <c r="S23" s="69" t="s">
        <v>36</v>
      </c>
      <c r="T23" s="69" t="s">
        <v>36</v>
      </c>
      <c r="U23" s="69">
        <v>3270</v>
      </c>
      <c r="V23" s="69">
        <v>5020</v>
      </c>
      <c r="W23" s="69" t="s">
        <v>36</v>
      </c>
      <c r="X23" s="69">
        <v>3650</v>
      </c>
      <c r="Y23" s="69" t="s">
        <v>36</v>
      </c>
      <c r="Z23" s="69" t="s">
        <v>36</v>
      </c>
      <c r="AA23" s="69" t="s">
        <v>36</v>
      </c>
      <c r="AB23" s="69" t="s">
        <v>36</v>
      </c>
      <c r="AC23" s="69" t="s">
        <v>36</v>
      </c>
      <c r="AD23" s="69" t="s">
        <v>36</v>
      </c>
      <c r="AE23" s="69" t="s">
        <v>36</v>
      </c>
      <c r="AF23" s="69">
        <v>590</v>
      </c>
      <c r="AG23" s="70" t="s">
        <v>36</v>
      </c>
      <c r="AH23" s="69" t="s">
        <v>36</v>
      </c>
      <c r="AI23" s="71">
        <v>1690</v>
      </c>
    </row>
    <row r="24" spans="1:35" ht="12" hidden="1" customHeight="1" x14ac:dyDescent="0.15">
      <c r="A24" s="105"/>
      <c r="B24" s="125">
        <v>1978</v>
      </c>
      <c r="C24" s="131" t="s">
        <v>52</v>
      </c>
      <c r="D24" s="93">
        <v>22900</v>
      </c>
      <c r="E24" s="69">
        <v>21200</v>
      </c>
      <c r="F24" s="69" t="s">
        <v>36</v>
      </c>
      <c r="G24" s="69" t="s">
        <v>36</v>
      </c>
      <c r="H24" s="69" t="s">
        <v>36</v>
      </c>
      <c r="I24" s="69">
        <v>5680</v>
      </c>
      <c r="J24" s="69" t="s">
        <v>36</v>
      </c>
      <c r="K24" s="69" t="s">
        <v>36</v>
      </c>
      <c r="L24" s="69" t="s">
        <v>36</v>
      </c>
      <c r="M24" s="69" t="s">
        <v>36</v>
      </c>
      <c r="N24" s="69" t="s">
        <v>36</v>
      </c>
      <c r="O24" s="69" t="s">
        <v>36</v>
      </c>
      <c r="P24" s="69" t="s">
        <v>36</v>
      </c>
      <c r="Q24" s="69" t="s">
        <v>36</v>
      </c>
      <c r="R24" s="69">
        <v>2910</v>
      </c>
      <c r="S24" s="69" t="s">
        <v>36</v>
      </c>
      <c r="T24" s="69" t="s">
        <v>36</v>
      </c>
      <c r="U24" s="69">
        <v>3070</v>
      </c>
      <c r="V24" s="69">
        <v>4860</v>
      </c>
      <c r="W24" s="69" t="s">
        <v>36</v>
      </c>
      <c r="X24" s="69">
        <v>4030</v>
      </c>
      <c r="Y24" s="69" t="s">
        <v>36</v>
      </c>
      <c r="Z24" s="69" t="s">
        <v>36</v>
      </c>
      <c r="AA24" s="69" t="s">
        <v>36</v>
      </c>
      <c r="AB24" s="69" t="s">
        <v>36</v>
      </c>
      <c r="AC24" s="69" t="s">
        <v>36</v>
      </c>
      <c r="AD24" s="69" t="s">
        <v>36</v>
      </c>
      <c r="AE24" s="69" t="s">
        <v>36</v>
      </c>
      <c r="AF24" s="69">
        <v>680</v>
      </c>
      <c r="AG24" s="70" t="s">
        <v>36</v>
      </c>
      <c r="AH24" s="69" t="s">
        <v>36</v>
      </c>
      <c r="AI24" s="71">
        <v>1630</v>
      </c>
    </row>
    <row r="25" spans="1:35" ht="12" hidden="1" customHeight="1" x14ac:dyDescent="0.15">
      <c r="A25" s="105"/>
      <c r="B25" s="125">
        <v>1979</v>
      </c>
      <c r="C25" s="131" t="s">
        <v>53</v>
      </c>
      <c r="D25" s="93">
        <v>22200</v>
      </c>
      <c r="E25" s="69">
        <v>20100</v>
      </c>
      <c r="F25" s="69" t="s">
        <v>36</v>
      </c>
      <c r="G25" s="69" t="s">
        <v>36</v>
      </c>
      <c r="H25" s="69" t="s">
        <v>36</v>
      </c>
      <c r="I25" s="69">
        <v>4760</v>
      </c>
      <c r="J25" s="69" t="s">
        <v>36</v>
      </c>
      <c r="K25" s="69" t="s">
        <v>36</v>
      </c>
      <c r="L25" s="69" t="s">
        <v>36</v>
      </c>
      <c r="M25" s="69" t="s">
        <v>36</v>
      </c>
      <c r="N25" s="69" t="s">
        <v>36</v>
      </c>
      <c r="O25" s="69" t="s">
        <v>36</v>
      </c>
      <c r="P25" s="69" t="s">
        <v>36</v>
      </c>
      <c r="Q25" s="69" t="s">
        <v>36</v>
      </c>
      <c r="R25" s="69">
        <v>2310</v>
      </c>
      <c r="S25" s="69" t="s">
        <v>36</v>
      </c>
      <c r="T25" s="69" t="s">
        <v>36</v>
      </c>
      <c r="U25" s="69">
        <v>2560</v>
      </c>
      <c r="V25" s="69">
        <v>5080</v>
      </c>
      <c r="W25" s="69" t="s">
        <v>36</v>
      </c>
      <c r="X25" s="69">
        <v>4470</v>
      </c>
      <c r="Y25" s="69" t="s">
        <v>36</v>
      </c>
      <c r="Z25" s="69" t="s">
        <v>36</v>
      </c>
      <c r="AA25" s="69" t="s">
        <v>36</v>
      </c>
      <c r="AB25" s="69" t="s">
        <v>36</v>
      </c>
      <c r="AC25" s="69" t="s">
        <v>36</v>
      </c>
      <c r="AD25" s="69" t="s">
        <v>36</v>
      </c>
      <c r="AE25" s="69" t="s">
        <v>36</v>
      </c>
      <c r="AF25" s="69">
        <v>960</v>
      </c>
      <c r="AG25" s="70" t="s">
        <v>36</v>
      </c>
      <c r="AH25" s="69" t="s">
        <v>36</v>
      </c>
      <c r="AI25" s="71">
        <v>2010</v>
      </c>
    </row>
    <row r="26" spans="1:35" ht="12" hidden="1" customHeight="1" x14ac:dyDescent="0.15">
      <c r="A26" s="105"/>
      <c r="B26" s="126">
        <v>1980</v>
      </c>
      <c r="C26" s="131" t="s">
        <v>54</v>
      </c>
      <c r="D26" s="97" t="s">
        <v>36</v>
      </c>
      <c r="E26" s="72" t="s">
        <v>36</v>
      </c>
      <c r="F26" s="72" t="s">
        <v>36</v>
      </c>
      <c r="G26" s="72" t="s">
        <v>36</v>
      </c>
      <c r="H26" s="72" t="s">
        <v>36</v>
      </c>
      <c r="I26" s="72" t="s">
        <v>36</v>
      </c>
      <c r="J26" s="72" t="s">
        <v>36</v>
      </c>
      <c r="K26" s="72" t="s">
        <v>36</v>
      </c>
      <c r="L26" s="72" t="s">
        <v>36</v>
      </c>
      <c r="M26" s="72" t="s">
        <v>36</v>
      </c>
      <c r="N26" s="72" t="s">
        <v>36</v>
      </c>
      <c r="O26" s="72" t="s">
        <v>36</v>
      </c>
      <c r="P26" s="72" t="s">
        <v>36</v>
      </c>
      <c r="Q26" s="72" t="s">
        <v>36</v>
      </c>
      <c r="R26" s="72" t="s">
        <v>36</v>
      </c>
      <c r="S26" s="72" t="s">
        <v>36</v>
      </c>
      <c r="T26" s="72" t="s">
        <v>36</v>
      </c>
      <c r="U26" s="72" t="s">
        <v>36</v>
      </c>
      <c r="V26" s="72" t="s">
        <v>36</v>
      </c>
      <c r="W26" s="72" t="s">
        <v>36</v>
      </c>
      <c r="X26" s="72" t="s">
        <v>36</v>
      </c>
      <c r="Y26" s="72" t="s">
        <v>36</v>
      </c>
      <c r="Z26" s="72" t="s">
        <v>36</v>
      </c>
      <c r="AA26" s="72" t="s">
        <v>36</v>
      </c>
      <c r="AB26" s="72" t="s">
        <v>36</v>
      </c>
      <c r="AC26" s="72" t="s">
        <v>36</v>
      </c>
      <c r="AD26" s="72" t="s">
        <v>36</v>
      </c>
      <c r="AE26" s="72" t="s">
        <v>36</v>
      </c>
      <c r="AF26" s="72" t="s">
        <v>36</v>
      </c>
      <c r="AG26" s="73" t="s">
        <v>36</v>
      </c>
      <c r="AH26" s="72" t="s">
        <v>36</v>
      </c>
      <c r="AI26" s="74" t="s">
        <v>36</v>
      </c>
    </row>
    <row r="27" spans="1:35" ht="12" hidden="1" customHeight="1" x14ac:dyDescent="0.15">
      <c r="A27" s="105"/>
      <c r="B27" s="127">
        <v>1981</v>
      </c>
      <c r="C27" s="133" t="s">
        <v>55</v>
      </c>
      <c r="D27" s="91">
        <v>20200</v>
      </c>
      <c r="E27" s="75">
        <v>18600</v>
      </c>
      <c r="F27" s="75" t="s">
        <v>36</v>
      </c>
      <c r="G27" s="75" t="s">
        <v>36</v>
      </c>
      <c r="H27" s="75" t="s">
        <v>36</v>
      </c>
      <c r="I27" s="75">
        <v>3270</v>
      </c>
      <c r="J27" s="75" t="s">
        <v>36</v>
      </c>
      <c r="K27" s="75" t="s">
        <v>36</v>
      </c>
      <c r="L27" s="75" t="s">
        <v>36</v>
      </c>
      <c r="M27" s="75" t="s">
        <v>36</v>
      </c>
      <c r="N27" s="75" t="s">
        <v>36</v>
      </c>
      <c r="O27" s="75" t="s">
        <v>36</v>
      </c>
      <c r="P27" s="75" t="s">
        <v>36</v>
      </c>
      <c r="Q27" s="75" t="s">
        <v>36</v>
      </c>
      <c r="R27" s="75">
        <v>1790</v>
      </c>
      <c r="S27" s="75" t="s">
        <v>36</v>
      </c>
      <c r="T27" s="75" t="s">
        <v>36</v>
      </c>
      <c r="U27" s="75">
        <v>1880</v>
      </c>
      <c r="V27" s="75">
        <v>4360</v>
      </c>
      <c r="W27" s="75" t="s">
        <v>36</v>
      </c>
      <c r="X27" s="75">
        <v>5570</v>
      </c>
      <c r="Y27" s="75" t="s">
        <v>36</v>
      </c>
      <c r="Z27" s="75" t="s">
        <v>36</v>
      </c>
      <c r="AA27" s="75" t="s">
        <v>36</v>
      </c>
      <c r="AB27" s="75" t="s">
        <v>36</v>
      </c>
      <c r="AC27" s="75" t="s">
        <v>36</v>
      </c>
      <c r="AD27" s="75" t="s">
        <v>36</v>
      </c>
      <c r="AE27" s="75" t="s">
        <v>36</v>
      </c>
      <c r="AF27" s="75">
        <v>1730</v>
      </c>
      <c r="AG27" s="76" t="s">
        <v>36</v>
      </c>
      <c r="AH27" s="75" t="s">
        <v>36</v>
      </c>
      <c r="AI27" s="77">
        <v>1600</v>
      </c>
    </row>
    <row r="28" spans="1:35" ht="12" hidden="1" customHeight="1" x14ac:dyDescent="0.15">
      <c r="A28" s="105"/>
      <c r="B28" s="125">
        <v>1982</v>
      </c>
      <c r="C28" s="131" t="s">
        <v>56</v>
      </c>
      <c r="D28" s="93">
        <v>19400</v>
      </c>
      <c r="E28" s="69">
        <v>17900</v>
      </c>
      <c r="F28" s="69" t="s">
        <v>36</v>
      </c>
      <c r="G28" s="69" t="s">
        <v>36</v>
      </c>
      <c r="H28" s="69" t="s">
        <v>36</v>
      </c>
      <c r="I28" s="69">
        <v>2780</v>
      </c>
      <c r="J28" s="69" t="s">
        <v>36</v>
      </c>
      <c r="K28" s="69" t="s">
        <v>36</v>
      </c>
      <c r="L28" s="69" t="s">
        <v>36</v>
      </c>
      <c r="M28" s="69" t="s">
        <v>36</v>
      </c>
      <c r="N28" s="69" t="s">
        <v>36</v>
      </c>
      <c r="O28" s="69" t="s">
        <v>36</v>
      </c>
      <c r="P28" s="69" t="s">
        <v>36</v>
      </c>
      <c r="Q28" s="69" t="s">
        <v>36</v>
      </c>
      <c r="R28" s="69">
        <v>1770</v>
      </c>
      <c r="S28" s="69" t="s">
        <v>36</v>
      </c>
      <c r="T28" s="69" t="s">
        <v>36</v>
      </c>
      <c r="U28" s="69">
        <v>1700</v>
      </c>
      <c r="V28" s="69">
        <v>4010</v>
      </c>
      <c r="W28" s="69" t="s">
        <v>36</v>
      </c>
      <c r="X28" s="69">
        <v>5930</v>
      </c>
      <c r="Y28" s="69" t="s">
        <v>36</v>
      </c>
      <c r="Z28" s="69" t="s">
        <v>36</v>
      </c>
      <c r="AA28" s="69" t="s">
        <v>36</v>
      </c>
      <c r="AB28" s="69" t="s">
        <v>36</v>
      </c>
      <c r="AC28" s="69" t="s">
        <v>36</v>
      </c>
      <c r="AD28" s="69" t="s">
        <v>36</v>
      </c>
      <c r="AE28" s="69" t="s">
        <v>36</v>
      </c>
      <c r="AF28" s="69">
        <v>1680</v>
      </c>
      <c r="AG28" s="70" t="s">
        <v>36</v>
      </c>
      <c r="AH28" s="69" t="s">
        <v>36</v>
      </c>
      <c r="AI28" s="71">
        <v>1550</v>
      </c>
    </row>
    <row r="29" spans="1:35" ht="12" hidden="1" customHeight="1" x14ac:dyDescent="0.15">
      <c r="A29" s="105"/>
      <c r="B29" s="125">
        <v>1983</v>
      </c>
      <c r="C29" s="131" t="s">
        <v>57</v>
      </c>
      <c r="D29" s="93">
        <v>18500</v>
      </c>
      <c r="E29" s="69">
        <v>17200</v>
      </c>
      <c r="F29" s="69" t="s">
        <v>36</v>
      </c>
      <c r="G29" s="69" t="s">
        <v>36</v>
      </c>
      <c r="H29" s="69" t="s">
        <v>36</v>
      </c>
      <c r="I29" s="69">
        <v>2310</v>
      </c>
      <c r="J29" s="69" t="s">
        <v>36</v>
      </c>
      <c r="K29" s="69" t="s">
        <v>36</v>
      </c>
      <c r="L29" s="69" t="s">
        <v>36</v>
      </c>
      <c r="M29" s="69" t="s">
        <v>36</v>
      </c>
      <c r="N29" s="69" t="s">
        <v>36</v>
      </c>
      <c r="O29" s="69" t="s">
        <v>36</v>
      </c>
      <c r="P29" s="69" t="s">
        <v>36</v>
      </c>
      <c r="Q29" s="69" t="s">
        <v>36</v>
      </c>
      <c r="R29" s="69">
        <v>1600</v>
      </c>
      <c r="S29" s="69" t="s">
        <v>36</v>
      </c>
      <c r="T29" s="69" t="s">
        <v>36</v>
      </c>
      <c r="U29" s="69">
        <v>1610</v>
      </c>
      <c r="V29" s="69">
        <v>3930</v>
      </c>
      <c r="W29" s="69" t="s">
        <v>36</v>
      </c>
      <c r="X29" s="69">
        <v>5930</v>
      </c>
      <c r="Y29" s="69" t="s">
        <v>36</v>
      </c>
      <c r="Z29" s="69" t="s">
        <v>36</v>
      </c>
      <c r="AA29" s="69" t="s">
        <v>36</v>
      </c>
      <c r="AB29" s="69" t="s">
        <v>36</v>
      </c>
      <c r="AC29" s="69" t="s">
        <v>36</v>
      </c>
      <c r="AD29" s="69" t="s">
        <v>36</v>
      </c>
      <c r="AE29" s="69" t="s">
        <v>36</v>
      </c>
      <c r="AF29" s="69">
        <v>1780</v>
      </c>
      <c r="AG29" s="70" t="s">
        <v>36</v>
      </c>
      <c r="AH29" s="69" t="s">
        <v>36</v>
      </c>
      <c r="AI29" s="71">
        <v>1330</v>
      </c>
    </row>
    <row r="30" spans="1:35" ht="12" hidden="1" customHeight="1" x14ac:dyDescent="0.15">
      <c r="A30" s="105"/>
      <c r="B30" s="125">
        <v>1984</v>
      </c>
      <c r="C30" s="131" t="s">
        <v>58</v>
      </c>
      <c r="D30" s="93">
        <v>17900</v>
      </c>
      <c r="E30" s="69">
        <v>16600</v>
      </c>
      <c r="F30" s="69" t="s">
        <v>36</v>
      </c>
      <c r="G30" s="69" t="s">
        <v>36</v>
      </c>
      <c r="H30" s="69" t="s">
        <v>36</v>
      </c>
      <c r="I30" s="69">
        <v>2120</v>
      </c>
      <c r="J30" s="69" t="s">
        <v>36</v>
      </c>
      <c r="K30" s="69" t="s">
        <v>36</v>
      </c>
      <c r="L30" s="69" t="s">
        <v>36</v>
      </c>
      <c r="M30" s="69" t="s">
        <v>36</v>
      </c>
      <c r="N30" s="69" t="s">
        <v>36</v>
      </c>
      <c r="O30" s="69" t="s">
        <v>36</v>
      </c>
      <c r="P30" s="69" t="s">
        <v>36</v>
      </c>
      <c r="Q30" s="69" t="s">
        <v>36</v>
      </c>
      <c r="R30" s="69">
        <v>1270</v>
      </c>
      <c r="S30" s="69" t="s">
        <v>36</v>
      </c>
      <c r="T30" s="69" t="s">
        <v>36</v>
      </c>
      <c r="U30" s="69">
        <v>1350</v>
      </c>
      <c r="V30" s="69">
        <v>3610</v>
      </c>
      <c r="W30" s="69" t="s">
        <v>36</v>
      </c>
      <c r="X30" s="69">
        <v>6280</v>
      </c>
      <c r="Y30" s="69" t="s">
        <v>36</v>
      </c>
      <c r="Z30" s="69" t="s">
        <v>36</v>
      </c>
      <c r="AA30" s="69" t="s">
        <v>36</v>
      </c>
      <c r="AB30" s="69" t="s">
        <v>36</v>
      </c>
      <c r="AC30" s="69" t="s">
        <v>36</v>
      </c>
      <c r="AD30" s="69" t="s">
        <v>36</v>
      </c>
      <c r="AE30" s="69" t="s">
        <v>36</v>
      </c>
      <c r="AF30" s="69">
        <v>2020</v>
      </c>
      <c r="AG30" s="70" t="s">
        <v>36</v>
      </c>
      <c r="AH30" s="69" t="s">
        <v>36</v>
      </c>
      <c r="AI30" s="71">
        <v>1250</v>
      </c>
    </row>
    <row r="31" spans="1:35" ht="12" hidden="1" customHeight="1" x14ac:dyDescent="0.15">
      <c r="A31" s="105"/>
      <c r="B31" s="126">
        <v>1985</v>
      </c>
      <c r="C31" s="132" t="s">
        <v>59</v>
      </c>
      <c r="D31" s="97" t="s">
        <v>36</v>
      </c>
      <c r="E31" s="72" t="s">
        <v>36</v>
      </c>
      <c r="F31" s="72" t="s">
        <v>36</v>
      </c>
      <c r="G31" s="72" t="s">
        <v>36</v>
      </c>
      <c r="H31" s="72" t="s">
        <v>36</v>
      </c>
      <c r="I31" s="72" t="s">
        <v>36</v>
      </c>
      <c r="J31" s="72" t="s">
        <v>36</v>
      </c>
      <c r="K31" s="72" t="s">
        <v>36</v>
      </c>
      <c r="L31" s="72" t="s">
        <v>36</v>
      </c>
      <c r="M31" s="72" t="s">
        <v>36</v>
      </c>
      <c r="N31" s="72" t="s">
        <v>36</v>
      </c>
      <c r="O31" s="72" t="s">
        <v>36</v>
      </c>
      <c r="P31" s="72" t="s">
        <v>36</v>
      </c>
      <c r="Q31" s="72" t="s">
        <v>36</v>
      </c>
      <c r="R31" s="72" t="s">
        <v>36</v>
      </c>
      <c r="S31" s="72" t="s">
        <v>36</v>
      </c>
      <c r="T31" s="72" t="s">
        <v>36</v>
      </c>
      <c r="U31" s="72" t="s">
        <v>36</v>
      </c>
      <c r="V31" s="72" t="s">
        <v>36</v>
      </c>
      <c r="W31" s="72" t="s">
        <v>36</v>
      </c>
      <c r="X31" s="72" t="s">
        <v>36</v>
      </c>
      <c r="Y31" s="72" t="s">
        <v>36</v>
      </c>
      <c r="Z31" s="72" t="s">
        <v>36</v>
      </c>
      <c r="AA31" s="72" t="s">
        <v>36</v>
      </c>
      <c r="AB31" s="72" t="s">
        <v>36</v>
      </c>
      <c r="AC31" s="72" t="s">
        <v>36</v>
      </c>
      <c r="AD31" s="72" t="s">
        <v>36</v>
      </c>
      <c r="AE31" s="72" t="s">
        <v>36</v>
      </c>
      <c r="AF31" s="72" t="s">
        <v>36</v>
      </c>
      <c r="AG31" s="73" t="s">
        <v>36</v>
      </c>
      <c r="AH31" s="72" t="s">
        <v>36</v>
      </c>
      <c r="AI31" s="74" t="s">
        <v>36</v>
      </c>
    </row>
    <row r="32" spans="1:35" ht="12" hidden="1" customHeight="1" x14ac:dyDescent="0.15">
      <c r="A32" s="105"/>
      <c r="B32" s="127">
        <v>1986</v>
      </c>
      <c r="C32" s="131" t="s">
        <v>60</v>
      </c>
      <c r="D32" s="91">
        <v>16800</v>
      </c>
      <c r="E32" s="75">
        <v>15800</v>
      </c>
      <c r="F32" s="75" t="s">
        <v>36</v>
      </c>
      <c r="G32" s="75" t="s">
        <v>36</v>
      </c>
      <c r="H32" s="75" t="s">
        <v>36</v>
      </c>
      <c r="I32" s="75">
        <v>1820</v>
      </c>
      <c r="J32" s="75" t="s">
        <v>36</v>
      </c>
      <c r="K32" s="75" t="s">
        <v>36</v>
      </c>
      <c r="L32" s="75" t="s">
        <v>36</v>
      </c>
      <c r="M32" s="75" t="s">
        <v>36</v>
      </c>
      <c r="N32" s="75" t="s">
        <v>36</v>
      </c>
      <c r="O32" s="75" t="s">
        <v>36</v>
      </c>
      <c r="P32" s="75" t="s">
        <v>36</v>
      </c>
      <c r="Q32" s="75" t="s">
        <v>36</v>
      </c>
      <c r="R32" s="75">
        <v>1170</v>
      </c>
      <c r="S32" s="75" t="s">
        <v>36</v>
      </c>
      <c r="T32" s="75" t="s">
        <v>36</v>
      </c>
      <c r="U32" s="75">
        <v>1200</v>
      </c>
      <c r="V32" s="75">
        <v>2910</v>
      </c>
      <c r="W32" s="75" t="s">
        <v>36</v>
      </c>
      <c r="X32" s="75">
        <v>6240</v>
      </c>
      <c r="Y32" s="75" t="s">
        <v>36</v>
      </c>
      <c r="Z32" s="75" t="s">
        <v>36</v>
      </c>
      <c r="AA32" s="75" t="s">
        <v>36</v>
      </c>
      <c r="AB32" s="75" t="s">
        <v>36</v>
      </c>
      <c r="AC32" s="75" t="s">
        <v>36</v>
      </c>
      <c r="AD32" s="75" t="s">
        <v>36</v>
      </c>
      <c r="AE32" s="75" t="s">
        <v>36</v>
      </c>
      <c r="AF32" s="75">
        <v>2410</v>
      </c>
      <c r="AG32" s="76" t="s">
        <v>36</v>
      </c>
      <c r="AH32" s="75" t="s">
        <v>36</v>
      </c>
      <c r="AI32" s="77">
        <v>1090</v>
      </c>
    </row>
    <row r="33" spans="1:35" ht="12" hidden="1" customHeight="1" x14ac:dyDescent="0.15">
      <c r="A33" s="105"/>
      <c r="B33" s="125">
        <v>1987</v>
      </c>
      <c r="C33" s="131" t="s">
        <v>61</v>
      </c>
      <c r="D33" s="93">
        <v>16300</v>
      </c>
      <c r="E33" s="69">
        <v>15300</v>
      </c>
      <c r="F33" s="69" t="s">
        <v>36</v>
      </c>
      <c r="G33" s="69" t="s">
        <v>36</v>
      </c>
      <c r="H33" s="69" t="s">
        <v>36</v>
      </c>
      <c r="I33" s="69">
        <v>1520</v>
      </c>
      <c r="J33" s="69" t="s">
        <v>36</v>
      </c>
      <c r="K33" s="69" t="s">
        <v>36</v>
      </c>
      <c r="L33" s="69" t="s">
        <v>36</v>
      </c>
      <c r="M33" s="69" t="s">
        <v>36</v>
      </c>
      <c r="N33" s="69" t="s">
        <v>36</v>
      </c>
      <c r="O33" s="69" t="s">
        <v>36</v>
      </c>
      <c r="P33" s="69" t="s">
        <v>36</v>
      </c>
      <c r="Q33" s="69" t="s">
        <v>36</v>
      </c>
      <c r="R33" s="69">
        <v>1150</v>
      </c>
      <c r="S33" s="69" t="s">
        <v>36</v>
      </c>
      <c r="T33" s="69" t="s">
        <v>36</v>
      </c>
      <c r="U33" s="69">
        <v>1110</v>
      </c>
      <c r="V33" s="69">
        <v>2920</v>
      </c>
      <c r="W33" s="69" t="s">
        <v>36</v>
      </c>
      <c r="X33" s="69">
        <v>6130</v>
      </c>
      <c r="Y33" s="69" t="s">
        <v>36</v>
      </c>
      <c r="Z33" s="69" t="s">
        <v>36</v>
      </c>
      <c r="AA33" s="69">
        <v>2430</v>
      </c>
      <c r="AB33" s="69" t="s">
        <v>36</v>
      </c>
      <c r="AC33" s="69" t="s">
        <v>36</v>
      </c>
      <c r="AD33" s="69" t="s">
        <v>36</v>
      </c>
      <c r="AE33" s="69" t="s">
        <v>36</v>
      </c>
      <c r="AF33" s="69" t="s">
        <v>36</v>
      </c>
      <c r="AG33" s="70">
        <v>78</v>
      </c>
      <c r="AH33" s="69" t="s">
        <v>36</v>
      </c>
      <c r="AI33" s="71">
        <v>950</v>
      </c>
    </row>
    <row r="34" spans="1:35" ht="12" hidden="1" customHeight="1" x14ac:dyDescent="0.15">
      <c r="A34" s="105"/>
      <c r="B34" s="125">
        <v>1988</v>
      </c>
      <c r="C34" s="131" t="s">
        <v>62</v>
      </c>
      <c r="D34" s="93">
        <v>15700</v>
      </c>
      <c r="E34" s="69">
        <v>14800</v>
      </c>
      <c r="F34" s="69" t="s">
        <v>36</v>
      </c>
      <c r="G34" s="69" t="s">
        <v>36</v>
      </c>
      <c r="H34" s="69" t="s">
        <v>36</v>
      </c>
      <c r="I34" s="69">
        <v>1370</v>
      </c>
      <c r="J34" s="69" t="s">
        <v>36</v>
      </c>
      <c r="K34" s="69" t="s">
        <v>36</v>
      </c>
      <c r="L34" s="69" t="s">
        <v>36</v>
      </c>
      <c r="M34" s="69" t="s">
        <v>36</v>
      </c>
      <c r="N34" s="69" t="s">
        <v>36</v>
      </c>
      <c r="O34" s="69" t="s">
        <v>36</v>
      </c>
      <c r="P34" s="69" t="s">
        <v>36</v>
      </c>
      <c r="Q34" s="69" t="s">
        <v>36</v>
      </c>
      <c r="R34" s="69">
        <v>1010</v>
      </c>
      <c r="S34" s="69" t="s">
        <v>36</v>
      </c>
      <c r="T34" s="69" t="s">
        <v>36</v>
      </c>
      <c r="U34" s="69">
        <v>1090</v>
      </c>
      <c r="V34" s="69">
        <v>2880</v>
      </c>
      <c r="W34" s="69" t="s">
        <v>36</v>
      </c>
      <c r="X34" s="69">
        <v>6020</v>
      </c>
      <c r="Y34" s="69" t="s">
        <v>36</v>
      </c>
      <c r="Z34" s="69" t="s">
        <v>36</v>
      </c>
      <c r="AA34" s="69">
        <v>2400</v>
      </c>
      <c r="AB34" s="69" t="s">
        <v>36</v>
      </c>
      <c r="AC34" s="69" t="s">
        <v>36</v>
      </c>
      <c r="AD34" s="69" t="s">
        <v>36</v>
      </c>
      <c r="AE34" s="69" t="s">
        <v>36</v>
      </c>
      <c r="AF34" s="69" t="s">
        <v>36</v>
      </c>
      <c r="AG34" s="70">
        <v>80</v>
      </c>
      <c r="AH34" s="69" t="s">
        <v>36</v>
      </c>
      <c r="AI34" s="71">
        <v>850</v>
      </c>
    </row>
    <row r="35" spans="1:35" ht="12" customHeight="1" x14ac:dyDescent="0.15">
      <c r="A35" s="105"/>
      <c r="B35" s="125">
        <v>1989</v>
      </c>
      <c r="C35" s="134" t="s">
        <v>63</v>
      </c>
      <c r="D35" s="93">
        <v>15400</v>
      </c>
      <c r="E35" s="69">
        <v>14500</v>
      </c>
      <c r="F35" s="69" t="s">
        <v>36</v>
      </c>
      <c r="G35" s="69" t="s">
        <v>36</v>
      </c>
      <c r="H35" s="69" t="s">
        <v>36</v>
      </c>
      <c r="I35" s="69">
        <v>1140</v>
      </c>
      <c r="J35" s="69" t="s">
        <v>36</v>
      </c>
      <c r="K35" s="69" t="s">
        <v>36</v>
      </c>
      <c r="L35" s="69" t="s">
        <v>36</v>
      </c>
      <c r="M35" s="69" t="s">
        <v>36</v>
      </c>
      <c r="N35" s="69" t="s">
        <v>36</v>
      </c>
      <c r="O35" s="69" t="s">
        <v>36</v>
      </c>
      <c r="P35" s="69" t="s">
        <v>36</v>
      </c>
      <c r="Q35" s="69" t="s">
        <v>36</v>
      </c>
      <c r="R35" s="69">
        <v>940</v>
      </c>
      <c r="S35" s="69" t="s">
        <v>36</v>
      </c>
      <c r="T35" s="69" t="s">
        <v>36</v>
      </c>
      <c r="U35" s="69">
        <v>1080</v>
      </c>
      <c r="V35" s="69">
        <v>2760</v>
      </c>
      <c r="W35" s="69" t="s">
        <v>36</v>
      </c>
      <c r="X35" s="69">
        <v>5910</v>
      </c>
      <c r="Y35" s="69" t="s">
        <v>36</v>
      </c>
      <c r="Z35" s="69" t="s">
        <v>36</v>
      </c>
      <c r="AA35" s="69">
        <v>2570</v>
      </c>
      <c r="AB35" s="69" t="s">
        <v>36</v>
      </c>
      <c r="AC35" s="69" t="s">
        <v>36</v>
      </c>
      <c r="AD35" s="69" t="s">
        <v>36</v>
      </c>
      <c r="AE35" s="69" t="s">
        <v>36</v>
      </c>
      <c r="AF35" s="69" t="s">
        <v>36</v>
      </c>
      <c r="AG35" s="70">
        <v>87</v>
      </c>
      <c r="AH35" s="69" t="s">
        <v>36</v>
      </c>
      <c r="AI35" s="71">
        <v>880</v>
      </c>
    </row>
    <row r="36" spans="1:35" ht="12" customHeight="1" x14ac:dyDescent="0.15">
      <c r="A36" s="105"/>
      <c r="B36" s="126">
        <v>1990</v>
      </c>
      <c r="C36" s="131" t="s">
        <v>64</v>
      </c>
      <c r="D36" s="97" t="s">
        <v>36</v>
      </c>
      <c r="E36" s="72" t="s">
        <v>36</v>
      </c>
      <c r="F36" s="72" t="s">
        <v>36</v>
      </c>
      <c r="G36" s="72" t="s">
        <v>36</v>
      </c>
      <c r="H36" s="72" t="s">
        <v>36</v>
      </c>
      <c r="I36" s="72" t="s">
        <v>36</v>
      </c>
      <c r="J36" s="72" t="s">
        <v>36</v>
      </c>
      <c r="K36" s="72" t="s">
        <v>36</v>
      </c>
      <c r="L36" s="72" t="s">
        <v>36</v>
      </c>
      <c r="M36" s="72" t="s">
        <v>36</v>
      </c>
      <c r="N36" s="72" t="s">
        <v>36</v>
      </c>
      <c r="O36" s="72" t="s">
        <v>36</v>
      </c>
      <c r="P36" s="72" t="s">
        <v>36</v>
      </c>
      <c r="Q36" s="72" t="s">
        <v>36</v>
      </c>
      <c r="R36" s="72" t="s">
        <v>36</v>
      </c>
      <c r="S36" s="72" t="s">
        <v>36</v>
      </c>
      <c r="T36" s="72" t="s">
        <v>36</v>
      </c>
      <c r="U36" s="72" t="s">
        <v>36</v>
      </c>
      <c r="V36" s="72" t="s">
        <v>36</v>
      </c>
      <c r="W36" s="72" t="s">
        <v>36</v>
      </c>
      <c r="X36" s="72" t="s">
        <v>36</v>
      </c>
      <c r="Y36" s="72" t="s">
        <v>36</v>
      </c>
      <c r="Z36" s="72" t="s">
        <v>36</v>
      </c>
      <c r="AA36" s="72" t="s">
        <v>36</v>
      </c>
      <c r="AB36" s="72" t="s">
        <v>36</v>
      </c>
      <c r="AC36" s="72" t="s">
        <v>36</v>
      </c>
      <c r="AD36" s="72" t="s">
        <v>36</v>
      </c>
      <c r="AE36" s="72" t="s">
        <v>36</v>
      </c>
      <c r="AF36" s="72" t="s">
        <v>36</v>
      </c>
      <c r="AG36" s="73" t="s">
        <v>36</v>
      </c>
      <c r="AH36" s="72" t="s">
        <v>36</v>
      </c>
      <c r="AI36" s="74" t="s">
        <v>36</v>
      </c>
    </row>
    <row r="37" spans="1:35" ht="12" customHeight="1" x14ac:dyDescent="0.15">
      <c r="A37" s="105"/>
      <c r="B37" s="127">
        <v>1991</v>
      </c>
      <c r="C37" s="133" t="s">
        <v>65</v>
      </c>
      <c r="D37" s="91">
        <v>14400</v>
      </c>
      <c r="E37" s="75">
        <v>13600</v>
      </c>
      <c r="F37" s="75" t="s">
        <v>36</v>
      </c>
      <c r="G37" s="75" t="s">
        <v>36</v>
      </c>
      <c r="H37" s="75" t="s">
        <v>36</v>
      </c>
      <c r="I37" s="75">
        <v>1020</v>
      </c>
      <c r="J37" s="75" t="s">
        <v>36</v>
      </c>
      <c r="K37" s="75" t="s">
        <v>36</v>
      </c>
      <c r="L37" s="75" t="s">
        <v>36</v>
      </c>
      <c r="M37" s="75" t="s">
        <v>36</v>
      </c>
      <c r="N37" s="75" t="s">
        <v>36</v>
      </c>
      <c r="O37" s="75" t="s">
        <v>36</v>
      </c>
      <c r="P37" s="75" t="s">
        <v>36</v>
      </c>
      <c r="Q37" s="75" t="s">
        <v>36</v>
      </c>
      <c r="R37" s="75">
        <v>690</v>
      </c>
      <c r="S37" s="75" t="s">
        <v>36</v>
      </c>
      <c r="T37" s="75" t="s">
        <v>36</v>
      </c>
      <c r="U37" s="75">
        <v>740</v>
      </c>
      <c r="V37" s="75">
        <v>1870</v>
      </c>
      <c r="W37" s="75">
        <v>2740</v>
      </c>
      <c r="X37" s="75" t="s">
        <v>36</v>
      </c>
      <c r="Y37" s="75">
        <v>2530</v>
      </c>
      <c r="Z37" s="75">
        <v>3450</v>
      </c>
      <c r="AA37" s="75" t="s">
        <v>36</v>
      </c>
      <c r="AB37" s="75">
        <v>320</v>
      </c>
      <c r="AC37" s="75" t="s">
        <v>36</v>
      </c>
      <c r="AD37" s="75" t="s">
        <v>36</v>
      </c>
      <c r="AE37" s="75" t="s">
        <v>36</v>
      </c>
      <c r="AF37" s="75" t="s">
        <v>36</v>
      </c>
      <c r="AG37" s="76">
        <v>220</v>
      </c>
      <c r="AH37" s="75" t="s">
        <v>36</v>
      </c>
      <c r="AI37" s="77">
        <v>860</v>
      </c>
    </row>
    <row r="38" spans="1:35" ht="12" customHeight="1" x14ac:dyDescent="0.15">
      <c r="A38" s="105"/>
      <c r="B38" s="125">
        <v>1992</v>
      </c>
      <c r="C38" s="131" t="s">
        <v>66</v>
      </c>
      <c r="D38" s="93">
        <v>13900</v>
      </c>
      <c r="E38" s="69">
        <v>13200</v>
      </c>
      <c r="F38" s="69" t="s">
        <v>36</v>
      </c>
      <c r="G38" s="69" t="s">
        <v>36</v>
      </c>
      <c r="H38" s="69" t="s">
        <v>36</v>
      </c>
      <c r="I38" s="69">
        <v>710</v>
      </c>
      <c r="J38" s="69" t="s">
        <v>36</v>
      </c>
      <c r="K38" s="69" t="s">
        <v>36</v>
      </c>
      <c r="L38" s="69" t="s">
        <v>36</v>
      </c>
      <c r="M38" s="69" t="s">
        <v>36</v>
      </c>
      <c r="N38" s="69" t="s">
        <v>36</v>
      </c>
      <c r="O38" s="69" t="s">
        <v>36</v>
      </c>
      <c r="P38" s="69" t="s">
        <v>36</v>
      </c>
      <c r="Q38" s="69" t="s">
        <v>36</v>
      </c>
      <c r="R38" s="69">
        <v>510</v>
      </c>
      <c r="S38" s="69" t="s">
        <v>36</v>
      </c>
      <c r="T38" s="69" t="s">
        <v>36</v>
      </c>
      <c r="U38" s="69">
        <v>690</v>
      </c>
      <c r="V38" s="69">
        <v>1840</v>
      </c>
      <c r="W38" s="69">
        <v>2520</v>
      </c>
      <c r="X38" s="69" t="s">
        <v>36</v>
      </c>
      <c r="Y38" s="69">
        <v>2490</v>
      </c>
      <c r="Z38" s="69">
        <v>3680</v>
      </c>
      <c r="AA38" s="69" t="s">
        <v>36</v>
      </c>
      <c r="AB38" s="69">
        <v>560</v>
      </c>
      <c r="AC38" s="69" t="s">
        <v>36</v>
      </c>
      <c r="AD38" s="69" t="s">
        <v>36</v>
      </c>
      <c r="AE38" s="69" t="s">
        <v>36</v>
      </c>
      <c r="AF38" s="69" t="s">
        <v>36</v>
      </c>
      <c r="AG38" s="70">
        <v>240</v>
      </c>
      <c r="AH38" s="69" t="s">
        <v>36</v>
      </c>
      <c r="AI38" s="71">
        <v>640</v>
      </c>
    </row>
    <row r="39" spans="1:35" ht="12" customHeight="1" x14ac:dyDescent="0.15">
      <c r="A39" s="105"/>
      <c r="B39" s="125">
        <v>1993</v>
      </c>
      <c r="C39" s="131" t="s">
        <v>67</v>
      </c>
      <c r="D39" s="93">
        <v>13200</v>
      </c>
      <c r="E39" s="69">
        <v>12700</v>
      </c>
      <c r="F39" s="69" t="s">
        <v>36</v>
      </c>
      <c r="G39" s="69" t="s">
        <v>36</v>
      </c>
      <c r="H39" s="69" t="s">
        <v>36</v>
      </c>
      <c r="I39" s="69">
        <v>610</v>
      </c>
      <c r="J39" s="69" t="s">
        <v>36</v>
      </c>
      <c r="K39" s="69" t="s">
        <v>36</v>
      </c>
      <c r="L39" s="69" t="s">
        <v>36</v>
      </c>
      <c r="M39" s="69" t="s">
        <v>36</v>
      </c>
      <c r="N39" s="69" t="s">
        <v>36</v>
      </c>
      <c r="O39" s="69" t="s">
        <v>36</v>
      </c>
      <c r="P39" s="69" t="s">
        <v>36</v>
      </c>
      <c r="Q39" s="69" t="s">
        <v>36</v>
      </c>
      <c r="R39" s="69">
        <v>480</v>
      </c>
      <c r="S39" s="69" t="s">
        <v>36</v>
      </c>
      <c r="T39" s="69" t="s">
        <v>36</v>
      </c>
      <c r="U39" s="69">
        <v>540</v>
      </c>
      <c r="V39" s="69">
        <v>1510</v>
      </c>
      <c r="W39" s="69">
        <v>2250</v>
      </c>
      <c r="X39" s="69" t="s">
        <v>36</v>
      </c>
      <c r="Y39" s="69">
        <v>2440</v>
      </c>
      <c r="Z39" s="69">
        <v>3980</v>
      </c>
      <c r="AA39" s="69" t="s">
        <v>36</v>
      </c>
      <c r="AB39" s="69">
        <v>600</v>
      </c>
      <c r="AC39" s="69" t="s">
        <v>36</v>
      </c>
      <c r="AD39" s="69" t="s">
        <v>36</v>
      </c>
      <c r="AE39" s="69" t="s">
        <v>36</v>
      </c>
      <c r="AF39" s="69" t="s">
        <v>36</v>
      </c>
      <c r="AG39" s="70">
        <v>250</v>
      </c>
      <c r="AH39" s="69" t="s">
        <v>36</v>
      </c>
      <c r="AI39" s="71">
        <v>540</v>
      </c>
    </row>
    <row r="40" spans="1:35" ht="12" customHeight="1" x14ac:dyDescent="0.15">
      <c r="A40" s="105"/>
      <c r="B40" s="125">
        <v>1994</v>
      </c>
      <c r="C40" s="131" t="s">
        <v>68</v>
      </c>
      <c r="D40" s="93">
        <v>12600</v>
      </c>
      <c r="E40" s="69">
        <v>12200</v>
      </c>
      <c r="F40" s="69" t="s">
        <v>36</v>
      </c>
      <c r="G40" s="69" t="s">
        <v>36</v>
      </c>
      <c r="H40" s="69" t="s">
        <v>36</v>
      </c>
      <c r="I40" s="69">
        <v>640</v>
      </c>
      <c r="J40" s="69" t="s">
        <v>36</v>
      </c>
      <c r="K40" s="69" t="s">
        <v>36</v>
      </c>
      <c r="L40" s="69" t="s">
        <v>36</v>
      </c>
      <c r="M40" s="69" t="s">
        <v>36</v>
      </c>
      <c r="N40" s="69" t="s">
        <v>36</v>
      </c>
      <c r="O40" s="69" t="s">
        <v>36</v>
      </c>
      <c r="P40" s="69" t="s">
        <v>36</v>
      </c>
      <c r="Q40" s="69" t="s">
        <v>36</v>
      </c>
      <c r="R40" s="69">
        <v>380</v>
      </c>
      <c r="S40" s="69" t="s">
        <v>36</v>
      </c>
      <c r="T40" s="69" t="s">
        <v>36</v>
      </c>
      <c r="U40" s="69">
        <v>400</v>
      </c>
      <c r="V40" s="69">
        <v>1340</v>
      </c>
      <c r="W40" s="69">
        <v>1830</v>
      </c>
      <c r="X40" s="69" t="s">
        <v>36</v>
      </c>
      <c r="Y40" s="69">
        <v>2430</v>
      </c>
      <c r="Z40" s="69">
        <v>4270</v>
      </c>
      <c r="AA40" s="69" t="s">
        <v>36</v>
      </c>
      <c r="AB40" s="69">
        <v>570</v>
      </c>
      <c r="AC40" s="69" t="s">
        <v>36</v>
      </c>
      <c r="AD40" s="69" t="s">
        <v>36</v>
      </c>
      <c r="AE40" s="69" t="s">
        <v>36</v>
      </c>
      <c r="AF40" s="69" t="s">
        <v>36</v>
      </c>
      <c r="AG40" s="70">
        <v>310</v>
      </c>
      <c r="AH40" s="69" t="s">
        <v>36</v>
      </c>
      <c r="AI40" s="71">
        <v>420</v>
      </c>
    </row>
    <row r="41" spans="1:35" ht="12" customHeight="1" x14ac:dyDescent="0.15">
      <c r="A41" s="105"/>
      <c r="B41" s="126">
        <v>1995</v>
      </c>
      <c r="C41" s="132" t="s">
        <v>69</v>
      </c>
      <c r="D41" s="97" t="s">
        <v>36</v>
      </c>
      <c r="E41" s="72" t="s">
        <v>36</v>
      </c>
      <c r="F41" s="72" t="s">
        <v>36</v>
      </c>
      <c r="G41" s="72" t="s">
        <v>36</v>
      </c>
      <c r="H41" s="72" t="s">
        <v>36</v>
      </c>
      <c r="I41" s="72" t="s">
        <v>36</v>
      </c>
      <c r="J41" s="72" t="s">
        <v>36</v>
      </c>
      <c r="K41" s="72" t="s">
        <v>36</v>
      </c>
      <c r="L41" s="72" t="s">
        <v>36</v>
      </c>
      <c r="M41" s="72" t="s">
        <v>36</v>
      </c>
      <c r="N41" s="72" t="s">
        <v>36</v>
      </c>
      <c r="O41" s="72" t="s">
        <v>36</v>
      </c>
      <c r="P41" s="72" t="s">
        <v>36</v>
      </c>
      <c r="Q41" s="72" t="s">
        <v>36</v>
      </c>
      <c r="R41" s="72" t="s">
        <v>36</v>
      </c>
      <c r="S41" s="72" t="s">
        <v>36</v>
      </c>
      <c r="T41" s="72" t="s">
        <v>36</v>
      </c>
      <c r="U41" s="72" t="s">
        <v>36</v>
      </c>
      <c r="V41" s="72" t="s">
        <v>36</v>
      </c>
      <c r="W41" s="72" t="s">
        <v>36</v>
      </c>
      <c r="X41" s="72" t="s">
        <v>36</v>
      </c>
      <c r="Y41" s="72" t="s">
        <v>36</v>
      </c>
      <c r="Z41" s="72" t="s">
        <v>36</v>
      </c>
      <c r="AA41" s="72" t="s">
        <v>36</v>
      </c>
      <c r="AB41" s="72" t="s">
        <v>36</v>
      </c>
      <c r="AC41" s="72" t="s">
        <v>36</v>
      </c>
      <c r="AD41" s="72" t="s">
        <v>36</v>
      </c>
      <c r="AE41" s="72" t="s">
        <v>36</v>
      </c>
      <c r="AF41" s="72" t="s">
        <v>36</v>
      </c>
      <c r="AG41" s="73" t="s">
        <v>36</v>
      </c>
      <c r="AH41" s="72" t="s">
        <v>36</v>
      </c>
      <c r="AI41" s="74" t="s">
        <v>36</v>
      </c>
    </row>
    <row r="42" spans="1:35" ht="12" customHeight="1" x14ac:dyDescent="0.15">
      <c r="B42" s="127">
        <v>1996</v>
      </c>
      <c r="C42" s="131" t="s">
        <v>70</v>
      </c>
      <c r="D42" s="91">
        <v>11300</v>
      </c>
      <c r="E42" s="75">
        <v>11100</v>
      </c>
      <c r="F42" s="75" t="s">
        <v>36</v>
      </c>
      <c r="G42" s="75" t="s">
        <v>36</v>
      </c>
      <c r="H42" s="75" t="s">
        <v>36</v>
      </c>
      <c r="I42" s="75">
        <v>410</v>
      </c>
      <c r="J42" s="75" t="s">
        <v>36</v>
      </c>
      <c r="K42" s="75" t="s">
        <v>36</v>
      </c>
      <c r="L42" s="75" t="s">
        <v>36</v>
      </c>
      <c r="M42" s="75" t="s">
        <v>36</v>
      </c>
      <c r="N42" s="75" t="s">
        <v>36</v>
      </c>
      <c r="O42" s="75" t="s">
        <v>36</v>
      </c>
      <c r="P42" s="75" t="s">
        <v>36</v>
      </c>
      <c r="Q42" s="75" t="s">
        <v>36</v>
      </c>
      <c r="R42" s="75">
        <v>390</v>
      </c>
      <c r="S42" s="75" t="s">
        <v>36</v>
      </c>
      <c r="T42" s="75" t="s">
        <v>36</v>
      </c>
      <c r="U42" s="75">
        <v>350</v>
      </c>
      <c r="V42" s="75">
        <v>1040</v>
      </c>
      <c r="W42" s="75">
        <v>1620</v>
      </c>
      <c r="X42" s="75" t="s">
        <v>36</v>
      </c>
      <c r="Y42" s="75">
        <v>2140</v>
      </c>
      <c r="Z42" s="75">
        <v>3960</v>
      </c>
      <c r="AA42" s="75" t="s">
        <v>36</v>
      </c>
      <c r="AB42" s="75">
        <v>770</v>
      </c>
      <c r="AC42" s="75" t="s">
        <v>36</v>
      </c>
      <c r="AD42" s="75" t="s">
        <v>36</v>
      </c>
      <c r="AE42" s="75" t="s">
        <v>36</v>
      </c>
      <c r="AF42" s="75" t="s">
        <v>36</v>
      </c>
      <c r="AG42" s="76">
        <v>400</v>
      </c>
      <c r="AH42" s="75" t="s">
        <v>36</v>
      </c>
      <c r="AI42" s="77">
        <v>290</v>
      </c>
    </row>
    <row r="43" spans="1:35" ht="12" customHeight="1" x14ac:dyDescent="0.15">
      <c r="B43" s="125">
        <v>1997</v>
      </c>
      <c r="C43" s="131" t="s">
        <v>71</v>
      </c>
      <c r="D43" s="93">
        <v>11000</v>
      </c>
      <c r="E43" s="69">
        <v>10700</v>
      </c>
      <c r="F43" s="69" t="s">
        <v>36</v>
      </c>
      <c r="G43" s="69" t="s">
        <v>36</v>
      </c>
      <c r="H43" s="69" t="s">
        <v>36</v>
      </c>
      <c r="I43" s="69">
        <v>470</v>
      </c>
      <c r="J43" s="69" t="s">
        <v>36</v>
      </c>
      <c r="K43" s="69" t="s">
        <v>36</v>
      </c>
      <c r="L43" s="69" t="s">
        <v>36</v>
      </c>
      <c r="M43" s="69" t="s">
        <v>36</v>
      </c>
      <c r="N43" s="69" t="s">
        <v>36</v>
      </c>
      <c r="O43" s="69" t="s">
        <v>36</v>
      </c>
      <c r="P43" s="69" t="s">
        <v>36</v>
      </c>
      <c r="Q43" s="69" t="s">
        <v>36</v>
      </c>
      <c r="R43" s="69">
        <v>270</v>
      </c>
      <c r="S43" s="69" t="s">
        <v>36</v>
      </c>
      <c r="T43" s="69" t="s">
        <v>36</v>
      </c>
      <c r="U43" s="69">
        <v>240</v>
      </c>
      <c r="V43" s="69">
        <v>950</v>
      </c>
      <c r="W43" s="69">
        <v>1430</v>
      </c>
      <c r="X43" s="69" t="s">
        <v>36</v>
      </c>
      <c r="Y43" s="69">
        <v>2180</v>
      </c>
      <c r="Z43" s="69">
        <v>3980</v>
      </c>
      <c r="AA43" s="69" t="s">
        <v>36</v>
      </c>
      <c r="AB43" s="69">
        <v>720</v>
      </c>
      <c r="AC43" s="69" t="s">
        <v>36</v>
      </c>
      <c r="AD43" s="69" t="s">
        <v>36</v>
      </c>
      <c r="AE43" s="69" t="s">
        <v>36</v>
      </c>
      <c r="AF43" s="69" t="s">
        <v>36</v>
      </c>
      <c r="AG43" s="70">
        <v>470</v>
      </c>
      <c r="AH43" s="69" t="s">
        <v>36</v>
      </c>
      <c r="AI43" s="71">
        <v>270</v>
      </c>
    </row>
    <row r="44" spans="1:35" ht="12" customHeight="1" x14ac:dyDescent="0.15">
      <c r="B44" s="125">
        <v>1998</v>
      </c>
      <c r="C44" s="131" t="s">
        <v>72</v>
      </c>
      <c r="D44" s="93">
        <v>10600</v>
      </c>
      <c r="E44" s="69">
        <v>10200</v>
      </c>
      <c r="F44" s="69" t="s">
        <v>36</v>
      </c>
      <c r="G44" s="69" t="s">
        <v>36</v>
      </c>
      <c r="H44" s="69" t="s">
        <v>36</v>
      </c>
      <c r="I44" s="69">
        <v>240</v>
      </c>
      <c r="J44" s="69" t="s">
        <v>36</v>
      </c>
      <c r="K44" s="69" t="s">
        <v>36</v>
      </c>
      <c r="L44" s="69" t="s">
        <v>36</v>
      </c>
      <c r="M44" s="69" t="s">
        <v>36</v>
      </c>
      <c r="N44" s="69" t="s">
        <v>36</v>
      </c>
      <c r="O44" s="69" t="s">
        <v>36</v>
      </c>
      <c r="P44" s="69" t="s">
        <v>36</v>
      </c>
      <c r="Q44" s="69" t="s">
        <v>36</v>
      </c>
      <c r="R44" s="69">
        <v>290</v>
      </c>
      <c r="S44" s="69" t="s">
        <v>36</v>
      </c>
      <c r="T44" s="69" t="s">
        <v>36</v>
      </c>
      <c r="U44" s="69">
        <v>280</v>
      </c>
      <c r="V44" s="69">
        <v>830</v>
      </c>
      <c r="W44" s="69">
        <v>1510</v>
      </c>
      <c r="X44" s="69" t="s">
        <v>36</v>
      </c>
      <c r="Y44" s="69">
        <v>1790</v>
      </c>
      <c r="Z44" s="69">
        <v>4060</v>
      </c>
      <c r="AA44" s="69" t="s">
        <v>36</v>
      </c>
      <c r="AB44" s="69">
        <v>620</v>
      </c>
      <c r="AC44" s="69" t="s">
        <v>36</v>
      </c>
      <c r="AD44" s="69" t="s">
        <v>36</v>
      </c>
      <c r="AE44" s="69" t="s">
        <v>36</v>
      </c>
      <c r="AF44" s="69" t="s">
        <v>36</v>
      </c>
      <c r="AG44" s="70">
        <v>590</v>
      </c>
      <c r="AH44" s="69" t="s">
        <v>36</v>
      </c>
      <c r="AI44" s="71">
        <v>390</v>
      </c>
    </row>
    <row r="45" spans="1:35" ht="12" customHeight="1" x14ac:dyDescent="0.15">
      <c r="B45" s="125">
        <v>1999</v>
      </c>
      <c r="C45" s="131" t="s">
        <v>73</v>
      </c>
      <c r="D45" s="93">
        <v>10200</v>
      </c>
      <c r="E45" s="69">
        <v>9850</v>
      </c>
      <c r="F45" s="69" t="s">
        <v>36</v>
      </c>
      <c r="G45" s="69" t="s">
        <v>36</v>
      </c>
      <c r="H45" s="69" t="s">
        <v>36</v>
      </c>
      <c r="I45" s="69">
        <v>280</v>
      </c>
      <c r="J45" s="69" t="s">
        <v>36</v>
      </c>
      <c r="K45" s="69" t="s">
        <v>36</v>
      </c>
      <c r="L45" s="69" t="s">
        <v>36</v>
      </c>
      <c r="M45" s="69" t="s">
        <v>36</v>
      </c>
      <c r="N45" s="69" t="s">
        <v>36</v>
      </c>
      <c r="O45" s="69" t="s">
        <v>36</v>
      </c>
      <c r="P45" s="69" t="s">
        <v>36</v>
      </c>
      <c r="Q45" s="69" t="s">
        <v>36</v>
      </c>
      <c r="R45" s="69">
        <v>260</v>
      </c>
      <c r="S45" s="69" t="s">
        <v>36</v>
      </c>
      <c r="T45" s="69" t="s">
        <v>36</v>
      </c>
      <c r="U45" s="69">
        <v>200</v>
      </c>
      <c r="V45" s="69">
        <v>630</v>
      </c>
      <c r="W45" s="69">
        <v>1260</v>
      </c>
      <c r="X45" s="69" t="s">
        <v>36</v>
      </c>
      <c r="Y45" s="69">
        <v>1750</v>
      </c>
      <c r="Z45" s="69">
        <v>3970</v>
      </c>
      <c r="AA45" s="69" t="s">
        <v>36</v>
      </c>
      <c r="AB45" s="69">
        <v>800</v>
      </c>
      <c r="AC45" s="69" t="s">
        <v>36</v>
      </c>
      <c r="AD45" s="69" t="s">
        <v>36</v>
      </c>
      <c r="AE45" s="69" t="s">
        <v>36</v>
      </c>
      <c r="AF45" s="69" t="s">
        <v>36</v>
      </c>
      <c r="AG45" s="70">
        <v>690</v>
      </c>
      <c r="AH45" s="69" t="s">
        <v>36</v>
      </c>
      <c r="AI45" s="71">
        <v>390</v>
      </c>
    </row>
    <row r="46" spans="1:35" ht="12" customHeight="1" x14ac:dyDescent="0.15">
      <c r="B46" s="126">
        <v>2000</v>
      </c>
      <c r="C46" s="131" t="s">
        <v>74</v>
      </c>
      <c r="D46" s="97" t="s">
        <v>36</v>
      </c>
      <c r="E46" s="72" t="s">
        <v>36</v>
      </c>
      <c r="F46" s="72" t="s">
        <v>36</v>
      </c>
      <c r="G46" s="72" t="s">
        <v>36</v>
      </c>
      <c r="H46" s="72" t="s">
        <v>36</v>
      </c>
      <c r="I46" s="72" t="s">
        <v>36</v>
      </c>
      <c r="J46" s="72" t="s">
        <v>36</v>
      </c>
      <c r="K46" s="72" t="s">
        <v>36</v>
      </c>
      <c r="L46" s="72" t="s">
        <v>36</v>
      </c>
      <c r="M46" s="72" t="s">
        <v>36</v>
      </c>
      <c r="N46" s="72" t="s">
        <v>36</v>
      </c>
      <c r="O46" s="72" t="s">
        <v>36</v>
      </c>
      <c r="P46" s="72" t="s">
        <v>36</v>
      </c>
      <c r="Q46" s="72" t="s">
        <v>36</v>
      </c>
      <c r="R46" s="72" t="s">
        <v>36</v>
      </c>
      <c r="S46" s="72" t="s">
        <v>36</v>
      </c>
      <c r="T46" s="72" t="s">
        <v>36</v>
      </c>
      <c r="U46" s="72" t="s">
        <v>36</v>
      </c>
      <c r="V46" s="72" t="s">
        <v>36</v>
      </c>
      <c r="W46" s="72" t="s">
        <v>36</v>
      </c>
      <c r="X46" s="72" t="s">
        <v>36</v>
      </c>
      <c r="Y46" s="72" t="s">
        <v>36</v>
      </c>
      <c r="Z46" s="72" t="s">
        <v>36</v>
      </c>
      <c r="AA46" s="72" t="s">
        <v>36</v>
      </c>
      <c r="AB46" s="72" t="s">
        <v>36</v>
      </c>
      <c r="AC46" s="72" t="s">
        <v>36</v>
      </c>
      <c r="AD46" s="72" t="s">
        <v>36</v>
      </c>
      <c r="AE46" s="72" t="s">
        <v>36</v>
      </c>
      <c r="AF46" s="72" t="s">
        <v>36</v>
      </c>
      <c r="AG46" s="73" t="s">
        <v>36</v>
      </c>
      <c r="AH46" s="72" t="s">
        <v>36</v>
      </c>
      <c r="AI46" s="74" t="s">
        <v>36</v>
      </c>
    </row>
    <row r="47" spans="1:35" ht="12" customHeight="1" x14ac:dyDescent="0.15">
      <c r="B47" s="127">
        <v>2001</v>
      </c>
      <c r="C47" s="133" t="s">
        <v>75</v>
      </c>
      <c r="D47" s="91">
        <v>9600</v>
      </c>
      <c r="E47" s="75">
        <v>9330</v>
      </c>
      <c r="F47" s="75" t="s">
        <v>36</v>
      </c>
      <c r="G47" s="75" t="s">
        <v>36</v>
      </c>
      <c r="H47" s="75" t="s">
        <v>36</v>
      </c>
      <c r="I47" s="75">
        <v>210</v>
      </c>
      <c r="J47" s="75" t="s">
        <v>36</v>
      </c>
      <c r="K47" s="75" t="s">
        <v>36</v>
      </c>
      <c r="L47" s="75" t="s">
        <v>36</v>
      </c>
      <c r="M47" s="75" t="s">
        <v>36</v>
      </c>
      <c r="N47" s="75" t="s">
        <v>36</v>
      </c>
      <c r="O47" s="75" t="s">
        <v>36</v>
      </c>
      <c r="P47" s="75" t="s">
        <v>36</v>
      </c>
      <c r="Q47" s="75" t="s">
        <v>36</v>
      </c>
      <c r="R47" s="75">
        <v>210</v>
      </c>
      <c r="S47" s="75" t="s">
        <v>36</v>
      </c>
      <c r="T47" s="75" t="s">
        <v>36</v>
      </c>
      <c r="U47" s="75">
        <v>240</v>
      </c>
      <c r="V47" s="75">
        <v>720</v>
      </c>
      <c r="W47" s="75">
        <v>1220</v>
      </c>
      <c r="X47" s="75" t="s">
        <v>36</v>
      </c>
      <c r="Y47" s="75">
        <v>1320</v>
      </c>
      <c r="Z47" s="75">
        <v>3950</v>
      </c>
      <c r="AA47" s="75" t="s">
        <v>36</v>
      </c>
      <c r="AB47" s="75">
        <v>530</v>
      </c>
      <c r="AC47" s="75" t="s">
        <v>36</v>
      </c>
      <c r="AD47" s="75" t="s">
        <v>36</v>
      </c>
      <c r="AE47" s="75" t="s">
        <v>36</v>
      </c>
      <c r="AF47" s="75" t="s">
        <v>36</v>
      </c>
      <c r="AG47" s="76">
        <v>930</v>
      </c>
      <c r="AH47" s="75" t="s">
        <v>36</v>
      </c>
      <c r="AI47" s="77">
        <v>270</v>
      </c>
    </row>
    <row r="48" spans="1:35" ht="12" customHeight="1" x14ac:dyDescent="0.15">
      <c r="B48" s="125">
        <v>2002</v>
      </c>
      <c r="C48" s="131" t="s">
        <v>76</v>
      </c>
      <c r="D48" s="93">
        <v>9360</v>
      </c>
      <c r="E48" s="69">
        <v>9120</v>
      </c>
      <c r="F48" s="69" t="s">
        <v>36</v>
      </c>
      <c r="G48" s="69" t="s">
        <v>36</v>
      </c>
      <c r="H48" s="69" t="s">
        <v>36</v>
      </c>
      <c r="I48" s="69">
        <v>280</v>
      </c>
      <c r="J48" s="69" t="s">
        <v>36</v>
      </c>
      <c r="K48" s="69" t="s">
        <v>36</v>
      </c>
      <c r="L48" s="69" t="s">
        <v>36</v>
      </c>
      <c r="M48" s="69" t="s">
        <v>36</v>
      </c>
      <c r="N48" s="69" t="s">
        <v>36</v>
      </c>
      <c r="O48" s="69" t="s">
        <v>36</v>
      </c>
      <c r="P48" s="69" t="s">
        <v>36</v>
      </c>
      <c r="Q48" s="69" t="s">
        <v>36</v>
      </c>
      <c r="R48" s="69">
        <v>190</v>
      </c>
      <c r="S48" s="69" t="s">
        <v>36</v>
      </c>
      <c r="T48" s="69" t="s">
        <v>36</v>
      </c>
      <c r="U48" s="69">
        <v>140</v>
      </c>
      <c r="V48" s="69">
        <v>660</v>
      </c>
      <c r="W48" s="69">
        <v>1100</v>
      </c>
      <c r="X48" s="69" t="s">
        <v>36</v>
      </c>
      <c r="Y48" s="69">
        <v>1640</v>
      </c>
      <c r="Z48" s="69">
        <v>3450</v>
      </c>
      <c r="AA48" s="69" t="s">
        <v>36</v>
      </c>
      <c r="AB48" s="69">
        <v>750</v>
      </c>
      <c r="AC48" s="69" t="s">
        <v>36</v>
      </c>
      <c r="AD48" s="69" t="s">
        <v>36</v>
      </c>
      <c r="AE48" s="69" t="s">
        <v>36</v>
      </c>
      <c r="AF48" s="69" t="s">
        <v>36</v>
      </c>
      <c r="AG48" s="70">
        <v>910</v>
      </c>
      <c r="AH48" s="69" t="s">
        <v>36</v>
      </c>
      <c r="AI48" s="71">
        <v>240</v>
      </c>
    </row>
    <row r="49" spans="2:35" ht="12" customHeight="1" x14ac:dyDescent="0.15">
      <c r="B49" s="125">
        <v>2003</v>
      </c>
      <c r="C49" s="131" t="s">
        <v>77</v>
      </c>
      <c r="D49" s="100">
        <v>9160</v>
      </c>
      <c r="E49" s="78">
        <v>8910</v>
      </c>
      <c r="F49" s="69" t="s">
        <v>36</v>
      </c>
      <c r="G49" s="69" t="s">
        <v>36</v>
      </c>
      <c r="H49" s="69" t="s">
        <v>36</v>
      </c>
      <c r="I49" s="78">
        <v>290</v>
      </c>
      <c r="J49" s="69" t="s">
        <v>36</v>
      </c>
      <c r="K49" s="69" t="s">
        <v>36</v>
      </c>
      <c r="L49" s="69" t="s">
        <v>36</v>
      </c>
      <c r="M49" s="69" t="s">
        <v>36</v>
      </c>
      <c r="N49" s="69" t="s">
        <v>36</v>
      </c>
      <c r="O49" s="69" t="s">
        <v>36</v>
      </c>
      <c r="P49" s="69" t="s">
        <v>36</v>
      </c>
      <c r="Q49" s="69" t="s">
        <v>36</v>
      </c>
      <c r="R49" s="78">
        <v>160</v>
      </c>
      <c r="S49" s="69" t="s">
        <v>36</v>
      </c>
      <c r="T49" s="69" t="s">
        <v>36</v>
      </c>
      <c r="U49" s="78">
        <v>240</v>
      </c>
      <c r="V49" s="78">
        <v>550</v>
      </c>
      <c r="W49" s="78">
        <v>980</v>
      </c>
      <c r="X49" s="69" t="s">
        <v>36</v>
      </c>
      <c r="Y49" s="78">
        <v>1520</v>
      </c>
      <c r="Z49" s="78">
        <v>3310</v>
      </c>
      <c r="AA49" s="69" t="s">
        <v>36</v>
      </c>
      <c r="AB49" s="78">
        <v>840</v>
      </c>
      <c r="AC49" s="69" t="s">
        <v>36</v>
      </c>
      <c r="AD49" s="69" t="s">
        <v>36</v>
      </c>
      <c r="AE49" s="69" t="s">
        <v>36</v>
      </c>
      <c r="AF49" s="69" t="s">
        <v>36</v>
      </c>
      <c r="AG49" s="79">
        <v>1010</v>
      </c>
      <c r="AH49" s="69" t="s">
        <v>36</v>
      </c>
      <c r="AI49" s="80">
        <v>260</v>
      </c>
    </row>
    <row r="50" spans="2:35" ht="12" customHeight="1" x14ac:dyDescent="0.15">
      <c r="B50" s="125">
        <v>2004</v>
      </c>
      <c r="C50" s="131" t="s">
        <v>78</v>
      </c>
      <c r="D50" s="93">
        <v>8990</v>
      </c>
      <c r="E50" s="69">
        <v>8680</v>
      </c>
      <c r="F50" s="69" t="s">
        <v>36</v>
      </c>
      <c r="G50" s="69" t="s">
        <v>36</v>
      </c>
      <c r="H50" s="69" t="s">
        <v>36</v>
      </c>
      <c r="I50" s="69">
        <v>336</v>
      </c>
      <c r="J50" s="69" t="s">
        <v>36</v>
      </c>
      <c r="K50" s="69" t="s">
        <v>36</v>
      </c>
      <c r="L50" s="69" t="s">
        <v>36</v>
      </c>
      <c r="M50" s="69" t="s">
        <v>36</v>
      </c>
      <c r="N50" s="69" t="s">
        <v>36</v>
      </c>
      <c r="O50" s="69" t="s">
        <v>36</v>
      </c>
      <c r="P50" s="69" t="s">
        <v>36</v>
      </c>
      <c r="Q50" s="69" t="s">
        <v>36</v>
      </c>
      <c r="R50" s="69">
        <v>162</v>
      </c>
      <c r="S50" s="69" t="s">
        <v>36</v>
      </c>
      <c r="T50" s="69" t="s">
        <v>36</v>
      </c>
      <c r="U50" s="69">
        <v>152</v>
      </c>
      <c r="V50" s="69">
        <v>555</v>
      </c>
      <c r="W50" s="69">
        <v>992</v>
      </c>
      <c r="X50" s="69" t="s">
        <v>36</v>
      </c>
      <c r="Y50" s="69">
        <v>1300</v>
      </c>
      <c r="Z50" s="69">
        <v>3230</v>
      </c>
      <c r="AA50" s="69" t="s">
        <v>36</v>
      </c>
      <c r="AB50" s="69">
        <v>908</v>
      </c>
      <c r="AC50" s="69" t="s">
        <v>36</v>
      </c>
      <c r="AD50" s="69" t="s">
        <v>36</v>
      </c>
      <c r="AE50" s="69" t="s">
        <v>36</v>
      </c>
      <c r="AF50" s="69" t="s">
        <v>36</v>
      </c>
      <c r="AG50" s="70">
        <v>1050</v>
      </c>
      <c r="AH50" s="69" t="s">
        <v>36</v>
      </c>
      <c r="AI50" s="71">
        <v>306</v>
      </c>
    </row>
    <row r="51" spans="2:35" ht="12" customHeight="1" x14ac:dyDescent="0.15">
      <c r="B51" s="126">
        <v>2005</v>
      </c>
      <c r="C51" s="132" t="s">
        <v>79</v>
      </c>
      <c r="D51" s="97">
        <v>8790</v>
      </c>
      <c r="E51" s="72">
        <v>8540</v>
      </c>
      <c r="F51" s="72" t="s">
        <v>36</v>
      </c>
      <c r="G51" s="72" t="s">
        <v>36</v>
      </c>
      <c r="H51" s="72" t="s">
        <v>36</v>
      </c>
      <c r="I51" s="72">
        <v>320</v>
      </c>
      <c r="J51" s="72" t="s">
        <v>36</v>
      </c>
      <c r="K51" s="72" t="s">
        <v>36</v>
      </c>
      <c r="L51" s="72" t="s">
        <v>36</v>
      </c>
      <c r="M51" s="72" t="s">
        <v>36</v>
      </c>
      <c r="N51" s="72" t="s">
        <v>36</v>
      </c>
      <c r="O51" s="72" t="s">
        <v>36</v>
      </c>
      <c r="P51" s="72" t="s">
        <v>36</v>
      </c>
      <c r="Q51" s="72" t="s">
        <v>36</v>
      </c>
      <c r="R51" s="72">
        <v>184</v>
      </c>
      <c r="S51" s="72" t="s">
        <v>36</v>
      </c>
      <c r="T51" s="72" t="s">
        <v>36</v>
      </c>
      <c r="U51" s="72">
        <v>220</v>
      </c>
      <c r="V51" s="72">
        <v>448</v>
      </c>
      <c r="W51" s="72">
        <v>1040</v>
      </c>
      <c r="X51" s="72" t="s">
        <v>36</v>
      </c>
      <c r="Y51" s="72">
        <v>1280</v>
      </c>
      <c r="Z51" s="72">
        <v>3110</v>
      </c>
      <c r="AA51" s="72" t="s">
        <v>36</v>
      </c>
      <c r="AB51" s="72">
        <v>891</v>
      </c>
      <c r="AC51" s="72" t="s">
        <v>36</v>
      </c>
      <c r="AD51" s="72" t="s">
        <v>36</v>
      </c>
      <c r="AE51" s="72" t="s">
        <v>36</v>
      </c>
      <c r="AF51" s="72" t="s">
        <v>36</v>
      </c>
      <c r="AG51" s="73">
        <v>1040</v>
      </c>
      <c r="AH51" s="72" t="s">
        <v>36</v>
      </c>
      <c r="AI51" s="74">
        <v>255</v>
      </c>
    </row>
    <row r="52" spans="2:35" ht="12" customHeight="1" x14ac:dyDescent="0.15">
      <c r="B52" s="127">
        <v>2006</v>
      </c>
      <c r="C52" s="131" t="s">
        <v>80</v>
      </c>
      <c r="D52" s="91">
        <v>8550</v>
      </c>
      <c r="E52" s="75">
        <v>8290</v>
      </c>
      <c r="F52" s="75" t="s">
        <v>36</v>
      </c>
      <c r="G52" s="75" t="s">
        <v>36</v>
      </c>
      <c r="H52" s="75" t="s">
        <v>36</v>
      </c>
      <c r="I52" s="75">
        <v>341</v>
      </c>
      <c r="J52" s="75" t="s">
        <v>36</v>
      </c>
      <c r="K52" s="75" t="s">
        <v>36</v>
      </c>
      <c r="L52" s="75" t="s">
        <v>36</v>
      </c>
      <c r="M52" s="75" t="s">
        <v>36</v>
      </c>
      <c r="N52" s="75" t="s">
        <v>36</v>
      </c>
      <c r="O52" s="75" t="s">
        <v>36</v>
      </c>
      <c r="P52" s="75" t="s">
        <v>36</v>
      </c>
      <c r="Q52" s="75" t="s">
        <v>36</v>
      </c>
      <c r="R52" s="75">
        <v>137</v>
      </c>
      <c r="S52" s="75" t="s">
        <v>36</v>
      </c>
      <c r="T52" s="75" t="s">
        <v>36</v>
      </c>
      <c r="U52" s="75">
        <v>189</v>
      </c>
      <c r="V52" s="75">
        <v>463</v>
      </c>
      <c r="W52" s="75">
        <v>1000</v>
      </c>
      <c r="X52" s="75" t="s">
        <v>36</v>
      </c>
      <c r="Y52" s="75">
        <v>1300</v>
      </c>
      <c r="Z52" s="75">
        <v>3030</v>
      </c>
      <c r="AA52" s="75" t="s">
        <v>36</v>
      </c>
      <c r="AB52" s="75">
        <v>814</v>
      </c>
      <c r="AC52" s="75" t="s">
        <v>36</v>
      </c>
      <c r="AD52" s="75" t="s">
        <v>36</v>
      </c>
      <c r="AE52" s="75" t="s">
        <v>36</v>
      </c>
      <c r="AF52" s="75" t="s">
        <v>36</v>
      </c>
      <c r="AG52" s="76">
        <v>1030</v>
      </c>
      <c r="AH52" s="75" t="s">
        <v>36</v>
      </c>
      <c r="AI52" s="77">
        <v>257</v>
      </c>
    </row>
    <row r="53" spans="2:35" ht="12" customHeight="1" x14ac:dyDescent="0.15">
      <c r="B53" s="125">
        <v>2007</v>
      </c>
      <c r="C53" s="131" t="s">
        <v>81</v>
      </c>
      <c r="D53" s="102">
        <v>8270</v>
      </c>
      <c r="E53" s="81">
        <v>8030</v>
      </c>
      <c r="F53" s="69" t="s">
        <v>36</v>
      </c>
      <c r="G53" s="69" t="s">
        <v>36</v>
      </c>
      <c r="H53" s="69" t="s">
        <v>36</v>
      </c>
      <c r="I53" s="81">
        <v>313</v>
      </c>
      <c r="J53" s="69" t="s">
        <v>36</v>
      </c>
      <c r="K53" s="69" t="s">
        <v>36</v>
      </c>
      <c r="L53" s="69" t="s">
        <v>36</v>
      </c>
      <c r="M53" s="69" t="s">
        <v>36</v>
      </c>
      <c r="N53" s="69" t="s">
        <v>36</v>
      </c>
      <c r="O53" s="69" t="s">
        <v>36</v>
      </c>
      <c r="P53" s="69" t="s">
        <v>36</v>
      </c>
      <c r="Q53" s="69" t="s">
        <v>36</v>
      </c>
      <c r="R53" s="81">
        <v>124</v>
      </c>
      <c r="S53" s="69" t="s">
        <v>36</v>
      </c>
      <c r="T53" s="69" t="s">
        <v>36</v>
      </c>
      <c r="U53" s="81">
        <v>167</v>
      </c>
      <c r="V53" s="81">
        <v>431</v>
      </c>
      <c r="W53" s="81">
        <v>965</v>
      </c>
      <c r="X53" s="69" t="s">
        <v>36</v>
      </c>
      <c r="Y53" s="81">
        <v>1250</v>
      </c>
      <c r="Z53" s="81">
        <v>2960</v>
      </c>
      <c r="AA53" s="69" t="s">
        <v>36</v>
      </c>
      <c r="AB53" s="81">
        <v>804</v>
      </c>
      <c r="AC53" s="69" t="s">
        <v>36</v>
      </c>
      <c r="AD53" s="69" t="s">
        <v>36</v>
      </c>
      <c r="AE53" s="69" t="s">
        <v>36</v>
      </c>
      <c r="AF53" s="69" t="s">
        <v>36</v>
      </c>
      <c r="AG53" s="82">
        <v>1010</v>
      </c>
      <c r="AH53" s="69" t="s">
        <v>36</v>
      </c>
      <c r="AI53" s="83">
        <v>240</v>
      </c>
    </row>
    <row r="54" spans="2:35" ht="12" customHeight="1" x14ac:dyDescent="0.15">
      <c r="B54" s="125">
        <v>2008</v>
      </c>
      <c r="C54" s="131" t="s">
        <v>82</v>
      </c>
      <c r="D54" s="102">
        <v>8050</v>
      </c>
      <c r="E54" s="81">
        <v>7720</v>
      </c>
      <c r="F54" s="69" t="s">
        <v>36</v>
      </c>
      <c r="G54" s="69" t="s">
        <v>36</v>
      </c>
      <c r="H54" s="69" t="s">
        <v>36</v>
      </c>
      <c r="I54" s="69" t="s">
        <v>36</v>
      </c>
      <c r="J54" s="69" t="s">
        <v>36</v>
      </c>
      <c r="K54" s="69" t="s">
        <v>36</v>
      </c>
      <c r="L54" s="69" t="s">
        <v>36</v>
      </c>
      <c r="M54" s="69" t="s">
        <v>36</v>
      </c>
      <c r="N54" s="69" t="s">
        <v>36</v>
      </c>
      <c r="O54" s="69" t="s">
        <v>36</v>
      </c>
      <c r="P54" s="69" t="s">
        <v>36</v>
      </c>
      <c r="Q54" s="69" t="s">
        <v>36</v>
      </c>
      <c r="R54" s="69" t="s">
        <v>36</v>
      </c>
      <c r="S54" s="81">
        <v>528</v>
      </c>
      <c r="T54" s="69" t="s">
        <v>36</v>
      </c>
      <c r="U54" s="69" t="s">
        <v>36</v>
      </c>
      <c r="V54" s="81">
        <v>513</v>
      </c>
      <c r="W54" s="69" t="s">
        <v>36</v>
      </c>
      <c r="X54" s="81">
        <v>1940</v>
      </c>
      <c r="Y54" s="69" t="s">
        <v>36</v>
      </c>
      <c r="Z54" s="81">
        <v>2820</v>
      </c>
      <c r="AA54" s="69" t="s">
        <v>36</v>
      </c>
      <c r="AB54" s="81">
        <v>804</v>
      </c>
      <c r="AC54" s="69" t="s">
        <v>36</v>
      </c>
      <c r="AD54" s="69" t="s">
        <v>36</v>
      </c>
      <c r="AE54" s="69" t="s">
        <v>36</v>
      </c>
      <c r="AF54" s="69" t="s">
        <v>36</v>
      </c>
      <c r="AG54" s="82">
        <v>1110</v>
      </c>
      <c r="AH54" s="69" t="s">
        <v>36</v>
      </c>
      <c r="AI54" s="83">
        <v>330</v>
      </c>
    </row>
    <row r="55" spans="2:35" ht="12" customHeight="1" x14ac:dyDescent="0.15">
      <c r="B55" s="125">
        <v>2009</v>
      </c>
      <c r="C55" s="131" t="s">
        <v>83</v>
      </c>
      <c r="D55" s="102">
        <v>7820</v>
      </c>
      <c r="E55" s="81">
        <v>7510</v>
      </c>
      <c r="F55" s="69" t="s">
        <v>36</v>
      </c>
      <c r="G55" s="69" t="s">
        <v>36</v>
      </c>
      <c r="H55" s="69" t="s">
        <v>36</v>
      </c>
      <c r="I55" s="69" t="s">
        <v>36</v>
      </c>
      <c r="J55" s="69" t="s">
        <v>36</v>
      </c>
      <c r="K55" s="69" t="s">
        <v>36</v>
      </c>
      <c r="L55" s="69" t="s">
        <v>36</v>
      </c>
      <c r="M55" s="69" t="s">
        <v>36</v>
      </c>
      <c r="N55" s="69" t="s">
        <v>36</v>
      </c>
      <c r="O55" s="69" t="s">
        <v>36</v>
      </c>
      <c r="P55" s="69" t="s">
        <v>36</v>
      </c>
      <c r="Q55" s="69" t="s">
        <v>36</v>
      </c>
      <c r="R55" s="69" t="s">
        <v>36</v>
      </c>
      <c r="S55" s="81">
        <v>419</v>
      </c>
      <c r="T55" s="69" t="s">
        <v>36</v>
      </c>
      <c r="U55" s="69" t="s">
        <v>36</v>
      </c>
      <c r="V55" s="81">
        <v>396</v>
      </c>
      <c r="W55" s="69" t="s">
        <v>36</v>
      </c>
      <c r="X55" s="81">
        <v>1730</v>
      </c>
      <c r="Y55" s="69" t="s">
        <v>36</v>
      </c>
      <c r="Z55" s="81">
        <v>2800</v>
      </c>
      <c r="AA55" s="69" t="s">
        <v>36</v>
      </c>
      <c r="AB55" s="81">
        <v>949</v>
      </c>
      <c r="AC55" s="69" t="s">
        <v>36</v>
      </c>
      <c r="AD55" s="69" t="s">
        <v>36</v>
      </c>
      <c r="AE55" s="69" t="s">
        <v>36</v>
      </c>
      <c r="AF55" s="69" t="s">
        <v>36</v>
      </c>
      <c r="AG55" s="82">
        <v>1220</v>
      </c>
      <c r="AH55" s="69" t="s">
        <v>36</v>
      </c>
      <c r="AI55" s="83">
        <v>313</v>
      </c>
    </row>
    <row r="56" spans="2:35" ht="12" customHeight="1" x14ac:dyDescent="0.15">
      <c r="B56" s="125">
        <v>2010</v>
      </c>
      <c r="C56" s="131" t="s">
        <v>84</v>
      </c>
      <c r="D56" s="102">
        <v>7650</v>
      </c>
      <c r="E56" s="81">
        <v>7350</v>
      </c>
      <c r="F56" s="69" t="s">
        <v>36</v>
      </c>
      <c r="G56" s="69" t="s">
        <v>36</v>
      </c>
      <c r="H56" s="69" t="s">
        <v>36</v>
      </c>
      <c r="I56" s="69" t="s">
        <v>36</v>
      </c>
      <c r="J56" s="69" t="s">
        <v>36</v>
      </c>
      <c r="K56" s="69" t="s">
        <v>36</v>
      </c>
      <c r="L56" s="69" t="s">
        <v>36</v>
      </c>
      <c r="M56" s="69" t="s">
        <v>36</v>
      </c>
      <c r="N56" s="69" t="s">
        <v>36</v>
      </c>
      <c r="O56" s="69" t="s">
        <v>36</v>
      </c>
      <c r="P56" s="69" t="s">
        <v>36</v>
      </c>
      <c r="Q56" s="69" t="s">
        <v>36</v>
      </c>
      <c r="R56" s="69" t="s">
        <v>36</v>
      </c>
      <c r="S56" s="81">
        <v>448</v>
      </c>
      <c r="T56" s="69" t="s">
        <v>36</v>
      </c>
      <c r="U56" s="69" t="s">
        <v>36</v>
      </c>
      <c r="V56" s="81">
        <v>322</v>
      </c>
      <c r="W56" s="69" t="s">
        <v>36</v>
      </c>
      <c r="X56" s="81">
        <v>1900</v>
      </c>
      <c r="Y56" s="69" t="s">
        <v>36</v>
      </c>
      <c r="Z56" s="81">
        <v>2530</v>
      </c>
      <c r="AA56" s="69" t="s">
        <v>36</v>
      </c>
      <c r="AB56" s="81">
        <v>882</v>
      </c>
      <c r="AC56" s="69" t="s">
        <v>36</v>
      </c>
      <c r="AD56" s="69" t="s">
        <v>36</v>
      </c>
      <c r="AE56" s="69" t="s">
        <v>36</v>
      </c>
      <c r="AF56" s="69" t="s">
        <v>36</v>
      </c>
      <c r="AG56" s="82">
        <v>1270</v>
      </c>
      <c r="AH56" s="69" t="s">
        <v>36</v>
      </c>
      <c r="AI56" s="83">
        <v>294</v>
      </c>
    </row>
    <row r="57" spans="2:35" ht="12" customHeight="1" x14ac:dyDescent="0.15">
      <c r="B57" s="127">
        <v>2011</v>
      </c>
      <c r="C57" s="133" t="s">
        <v>85</v>
      </c>
      <c r="D57" s="123">
        <v>7460</v>
      </c>
      <c r="E57" s="84">
        <v>7130</v>
      </c>
      <c r="F57" s="75" t="s">
        <v>36</v>
      </c>
      <c r="G57" s="75" t="s">
        <v>36</v>
      </c>
      <c r="H57" s="75" t="s">
        <v>36</v>
      </c>
      <c r="I57" s="75" t="s">
        <v>36</v>
      </c>
      <c r="J57" s="75" t="s">
        <v>36</v>
      </c>
      <c r="K57" s="75" t="s">
        <v>36</v>
      </c>
      <c r="L57" s="75" t="s">
        <v>36</v>
      </c>
      <c r="M57" s="75" t="s">
        <v>36</v>
      </c>
      <c r="N57" s="75" t="s">
        <v>36</v>
      </c>
      <c r="O57" s="75" t="s">
        <v>36</v>
      </c>
      <c r="P57" s="75" t="s">
        <v>36</v>
      </c>
      <c r="Q57" s="75" t="s">
        <v>36</v>
      </c>
      <c r="R57" s="75" t="s">
        <v>36</v>
      </c>
      <c r="S57" s="84">
        <v>453</v>
      </c>
      <c r="T57" s="75" t="s">
        <v>36</v>
      </c>
      <c r="U57" s="75" t="s">
        <v>36</v>
      </c>
      <c r="V57" s="84">
        <v>338</v>
      </c>
      <c r="W57" s="75" t="s">
        <v>36</v>
      </c>
      <c r="X57" s="84">
        <v>1700</v>
      </c>
      <c r="Y57" s="75" t="s">
        <v>36</v>
      </c>
      <c r="Z57" s="84">
        <v>2510</v>
      </c>
      <c r="AA57" s="75" t="s">
        <v>36</v>
      </c>
      <c r="AB57" s="84">
        <v>859</v>
      </c>
      <c r="AC57" s="75" t="s">
        <v>36</v>
      </c>
      <c r="AD57" s="75" t="s">
        <v>36</v>
      </c>
      <c r="AE57" s="75" t="s">
        <v>36</v>
      </c>
      <c r="AF57" s="75" t="s">
        <v>36</v>
      </c>
      <c r="AG57" s="85">
        <v>1280</v>
      </c>
      <c r="AH57" s="75" t="s">
        <v>36</v>
      </c>
      <c r="AI57" s="86">
        <v>329</v>
      </c>
    </row>
    <row r="58" spans="2:35" ht="12" customHeight="1" x14ac:dyDescent="0.15">
      <c r="B58" s="125">
        <v>2012</v>
      </c>
      <c r="C58" s="131" t="s">
        <v>86</v>
      </c>
      <c r="D58" s="102">
        <v>7230</v>
      </c>
      <c r="E58" s="81">
        <v>6970</v>
      </c>
      <c r="F58" s="69" t="s">
        <v>36</v>
      </c>
      <c r="G58" s="69" t="s">
        <v>36</v>
      </c>
      <c r="H58" s="69" t="s">
        <v>36</v>
      </c>
      <c r="I58" s="69" t="s">
        <v>36</v>
      </c>
      <c r="J58" s="69" t="s">
        <v>36</v>
      </c>
      <c r="K58" s="69" t="s">
        <v>36</v>
      </c>
      <c r="L58" s="69" t="s">
        <v>36</v>
      </c>
      <c r="M58" s="69" t="s">
        <v>36</v>
      </c>
      <c r="N58" s="69" t="s">
        <v>36</v>
      </c>
      <c r="O58" s="69" t="s">
        <v>36</v>
      </c>
      <c r="P58" s="69" t="s">
        <v>36</v>
      </c>
      <c r="Q58" s="69" t="s">
        <v>36</v>
      </c>
      <c r="R58" s="69" t="s">
        <v>36</v>
      </c>
      <c r="S58" s="81">
        <v>418</v>
      </c>
      <c r="T58" s="69" t="s">
        <v>36</v>
      </c>
      <c r="U58" s="69" t="s">
        <v>36</v>
      </c>
      <c r="V58" s="81">
        <v>397</v>
      </c>
      <c r="W58" s="69" t="s">
        <v>36</v>
      </c>
      <c r="X58" s="81">
        <v>1680</v>
      </c>
      <c r="Y58" s="69" t="s">
        <v>36</v>
      </c>
      <c r="Z58" s="81">
        <v>2420</v>
      </c>
      <c r="AA58" s="69" t="s">
        <v>36</v>
      </c>
      <c r="AB58" s="81">
        <v>644</v>
      </c>
      <c r="AC58" s="69" t="s">
        <v>36</v>
      </c>
      <c r="AD58" s="69" t="s">
        <v>36</v>
      </c>
      <c r="AE58" s="69" t="s">
        <v>36</v>
      </c>
      <c r="AF58" s="69" t="s">
        <v>36</v>
      </c>
      <c r="AG58" s="82">
        <v>1410</v>
      </c>
      <c r="AH58" s="69" t="s">
        <v>36</v>
      </c>
      <c r="AI58" s="83">
        <v>263</v>
      </c>
    </row>
    <row r="59" spans="2:35" ht="12" customHeight="1" x14ac:dyDescent="0.15">
      <c r="B59" s="125">
        <v>2013</v>
      </c>
      <c r="C59" s="131" t="s">
        <v>87</v>
      </c>
      <c r="D59" s="102">
        <v>7080</v>
      </c>
      <c r="E59" s="81">
        <v>6910</v>
      </c>
      <c r="F59" s="69" t="s">
        <v>36</v>
      </c>
      <c r="G59" s="69" t="s">
        <v>36</v>
      </c>
      <c r="H59" s="69" t="s">
        <v>36</v>
      </c>
      <c r="I59" s="69" t="s">
        <v>36</v>
      </c>
      <c r="J59" s="69" t="s">
        <v>36</v>
      </c>
      <c r="K59" s="69" t="s">
        <v>36</v>
      </c>
      <c r="L59" s="69" t="s">
        <v>36</v>
      </c>
      <c r="M59" s="69" t="s">
        <v>36</v>
      </c>
      <c r="N59" s="69" t="s">
        <v>36</v>
      </c>
      <c r="O59" s="69" t="s">
        <v>36</v>
      </c>
      <c r="P59" s="69" t="s">
        <v>36</v>
      </c>
      <c r="Q59" s="69" t="s">
        <v>36</v>
      </c>
      <c r="R59" s="69" t="s">
        <v>36</v>
      </c>
      <c r="S59" s="81">
        <v>483</v>
      </c>
      <c r="T59" s="69" t="s">
        <v>36</v>
      </c>
      <c r="U59" s="69" t="s">
        <v>36</v>
      </c>
      <c r="V59" s="81">
        <v>352</v>
      </c>
      <c r="W59" s="69" t="s">
        <v>36</v>
      </c>
      <c r="X59" s="81">
        <v>1680</v>
      </c>
      <c r="Y59" s="69" t="s">
        <v>36</v>
      </c>
      <c r="Z59" s="81">
        <v>2370</v>
      </c>
      <c r="AA59" s="69" t="s">
        <v>36</v>
      </c>
      <c r="AB59" s="81">
        <v>700</v>
      </c>
      <c r="AC59" s="69" t="s">
        <v>36</v>
      </c>
      <c r="AD59" s="69" t="s">
        <v>36</v>
      </c>
      <c r="AE59" s="69" t="s">
        <v>36</v>
      </c>
      <c r="AF59" s="69" t="s">
        <v>36</v>
      </c>
      <c r="AG59" s="82">
        <v>1320</v>
      </c>
      <c r="AH59" s="69" t="s">
        <v>36</v>
      </c>
      <c r="AI59" s="83">
        <v>176</v>
      </c>
    </row>
    <row r="60" spans="2:35" ht="12" customHeight="1" x14ac:dyDescent="0.15">
      <c r="B60" s="125">
        <v>2014</v>
      </c>
      <c r="C60" s="131" t="s">
        <v>112</v>
      </c>
      <c r="D60" s="102">
        <v>6850</v>
      </c>
      <c r="E60" s="81">
        <v>6660</v>
      </c>
      <c r="F60" s="69" t="s">
        <v>36</v>
      </c>
      <c r="G60" s="69" t="s">
        <v>36</v>
      </c>
      <c r="H60" s="69" t="s">
        <v>36</v>
      </c>
      <c r="I60" s="69" t="s">
        <v>36</v>
      </c>
      <c r="J60" s="69" t="s">
        <v>36</v>
      </c>
      <c r="K60" s="69" t="s">
        <v>36</v>
      </c>
      <c r="L60" s="69" t="s">
        <v>36</v>
      </c>
      <c r="M60" s="69" t="s">
        <v>36</v>
      </c>
      <c r="N60" s="69" t="s">
        <v>36</v>
      </c>
      <c r="O60" s="69" t="s">
        <v>36</v>
      </c>
      <c r="P60" s="69" t="s">
        <v>36</v>
      </c>
      <c r="Q60" s="69" t="s">
        <v>36</v>
      </c>
      <c r="R60" s="69" t="s">
        <v>36</v>
      </c>
      <c r="S60" s="81">
        <v>418</v>
      </c>
      <c r="T60" s="69" t="s">
        <v>36</v>
      </c>
      <c r="U60" s="69" t="s">
        <v>36</v>
      </c>
      <c r="V60" s="81">
        <v>268</v>
      </c>
      <c r="W60" s="69" t="s">
        <v>36</v>
      </c>
      <c r="X60" s="81">
        <v>1550</v>
      </c>
      <c r="Y60" s="69" t="s">
        <v>36</v>
      </c>
      <c r="Z60" s="81">
        <v>2280</v>
      </c>
      <c r="AA60" s="69" t="s">
        <v>36</v>
      </c>
      <c r="AB60" s="81">
        <v>841</v>
      </c>
      <c r="AC60" s="69" t="s">
        <v>36</v>
      </c>
      <c r="AD60" s="69" t="s">
        <v>36</v>
      </c>
      <c r="AE60" s="69" t="s">
        <v>36</v>
      </c>
      <c r="AF60" s="69" t="s">
        <v>36</v>
      </c>
      <c r="AG60" s="82">
        <v>1290</v>
      </c>
      <c r="AH60" s="69" t="s">
        <v>36</v>
      </c>
      <c r="AI60" s="83">
        <v>194</v>
      </c>
    </row>
    <row r="61" spans="2:35" ht="12" customHeight="1" x14ac:dyDescent="0.15">
      <c r="B61" s="125">
        <v>2015</v>
      </c>
      <c r="C61" s="131" t="s">
        <v>113</v>
      </c>
      <c r="D61" s="102">
        <v>6630</v>
      </c>
      <c r="E61" s="81">
        <v>6350</v>
      </c>
      <c r="F61" s="69" t="s">
        <v>36</v>
      </c>
      <c r="G61" s="69" t="s">
        <v>36</v>
      </c>
      <c r="H61" s="69" t="s">
        <v>36</v>
      </c>
      <c r="I61" s="69" t="s">
        <v>36</v>
      </c>
      <c r="J61" s="69" t="s">
        <v>36</v>
      </c>
      <c r="K61" s="69" t="s">
        <v>36</v>
      </c>
      <c r="L61" s="69" t="s">
        <v>36</v>
      </c>
      <c r="M61" s="69" t="s">
        <v>36</v>
      </c>
      <c r="N61" s="69" t="s">
        <v>36</v>
      </c>
      <c r="O61" s="69" t="s">
        <v>36</v>
      </c>
      <c r="P61" s="69" t="s">
        <v>36</v>
      </c>
      <c r="Q61" s="69" t="s">
        <v>36</v>
      </c>
      <c r="R61" s="69" t="s">
        <v>36</v>
      </c>
      <c r="S61" s="81">
        <v>408</v>
      </c>
      <c r="T61" s="69" t="s">
        <v>36</v>
      </c>
      <c r="U61" s="69" t="s">
        <v>36</v>
      </c>
      <c r="V61" s="81">
        <v>258</v>
      </c>
      <c r="W61" s="69" t="s">
        <v>36</v>
      </c>
      <c r="X61" s="81">
        <v>1590</v>
      </c>
      <c r="Y61" s="69" t="s">
        <v>36</v>
      </c>
      <c r="Z61" s="81">
        <v>2140</v>
      </c>
      <c r="AA61" s="69" t="s">
        <v>36</v>
      </c>
      <c r="AB61" s="81">
        <v>708</v>
      </c>
      <c r="AC61" s="69" t="s">
        <v>36</v>
      </c>
      <c r="AD61" s="69" t="s">
        <v>36</v>
      </c>
      <c r="AE61" s="69" t="s">
        <v>36</v>
      </c>
      <c r="AF61" s="69" t="s">
        <v>36</v>
      </c>
      <c r="AG61" s="82">
        <v>1250</v>
      </c>
      <c r="AH61" s="69" t="s">
        <v>36</v>
      </c>
      <c r="AI61" s="83">
        <v>274</v>
      </c>
    </row>
    <row r="62" spans="2:35" ht="12" customHeight="1" x14ac:dyDescent="0.15">
      <c r="B62" s="127">
        <v>2016</v>
      </c>
      <c r="C62" s="133" t="s">
        <v>116</v>
      </c>
      <c r="D62" s="123">
        <v>6440</v>
      </c>
      <c r="E62" s="84">
        <v>6190</v>
      </c>
      <c r="F62" s="75" t="s">
        <v>36</v>
      </c>
      <c r="G62" s="75" t="s">
        <v>36</v>
      </c>
      <c r="H62" s="75" t="s">
        <v>36</v>
      </c>
      <c r="I62" s="75" t="s">
        <v>36</v>
      </c>
      <c r="J62" s="75" t="s">
        <v>36</v>
      </c>
      <c r="K62" s="75" t="s">
        <v>36</v>
      </c>
      <c r="L62" s="75" t="s">
        <v>36</v>
      </c>
      <c r="M62" s="75" t="s">
        <v>36</v>
      </c>
      <c r="N62" s="75" t="s">
        <v>36</v>
      </c>
      <c r="O62" s="75" t="s">
        <v>36</v>
      </c>
      <c r="P62" s="75" t="s">
        <v>36</v>
      </c>
      <c r="Q62" s="75" t="s">
        <v>36</v>
      </c>
      <c r="R62" s="75" t="s">
        <v>36</v>
      </c>
      <c r="S62" s="84">
        <v>391</v>
      </c>
      <c r="T62" s="75" t="s">
        <v>36</v>
      </c>
      <c r="U62" s="75" t="s">
        <v>36</v>
      </c>
      <c r="V62" s="84">
        <v>264</v>
      </c>
      <c r="W62" s="75" t="s">
        <v>36</v>
      </c>
      <c r="X62" s="84">
        <v>1310</v>
      </c>
      <c r="Y62" s="75" t="s">
        <v>36</v>
      </c>
      <c r="Z62" s="84">
        <v>2140</v>
      </c>
      <c r="AA62" s="75" t="s">
        <v>36</v>
      </c>
      <c r="AB62" s="84">
        <v>702</v>
      </c>
      <c r="AC62" s="75" t="s">
        <v>36</v>
      </c>
      <c r="AD62" s="75" t="s">
        <v>36</v>
      </c>
      <c r="AE62" s="75" t="s">
        <v>36</v>
      </c>
      <c r="AF62" s="75" t="s">
        <v>36</v>
      </c>
      <c r="AG62" s="84">
        <v>1380</v>
      </c>
      <c r="AH62" s="75" t="s">
        <v>36</v>
      </c>
      <c r="AI62" s="86">
        <v>247</v>
      </c>
    </row>
    <row r="63" spans="2:35" ht="12" customHeight="1" x14ac:dyDescent="0.15">
      <c r="B63" s="125">
        <v>2017</v>
      </c>
      <c r="C63" s="131" t="s">
        <v>117</v>
      </c>
      <c r="D63" s="102">
        <v>6250</v>
      </c>
      <c r="E63" s="81">
        <v>6010</v>
      </c>
      <c r="F63" s="69" t="s">
        <v>36</v>
      </c>
      <c r="G63" s="69" t="s">
        <v>36</v>
      </c>
      <c r="H63" s="69" t="s">
        <v>36</v>
      </c>
      <c r="I63" s="69" t="s">
        <v>36</v>
      </c>
      <c r="J63" s="69" t="s">
        <v>36</v>
      </c>
      <c r="K63" s="69" t="s">
        <v>36</v>
      </c>
      <c r="L63" s="69" t="s">
        <v>36</v>
      </c>
      <c r="M63" s="69" t="s">
        <v>36</v>
      </c>
      <c r="N63" s="69" t="s">
        <v>36</v>
      </c>
      <c r="O63" s="69" t="s">
        <v>36</v>
      </c>
      <c r="P63" s="69" t="s">
        <v>36</v>
      </c>
      <c r="Q63" s="69" t="s">
        <v>36</v>
      </c>
      <c r="R63" s="69" t="s">
        <v>36</v>
      </c>
      <c r="S63" s="81">
        <v>281</v>
      </c>
      <c r="T63" s="69" t="s">
        <v>36</v>
      </c>
      <c r="U63" s="69" t="s">
        <v>36</v>
      </c>
      <c r="V63" s="81">
        <v>289</v>
      </c>
      <c r="W63" s="69" t="s">
        <v>36</v>
      </c>
      <c r="X63" s="81">
        <v>1290</v>
      </c>
      <c r="Y63" s="69" t="s">
        <v>36</v>
      </c>
      <c r="Z63" s="81">
        <v>2160</v>
      </c>
      <c r="AA63" s="69" t="s">
        <v>36</v>
      </c>
      <c r="AB63" s="81">
        <v>684</v>
      </c>
      <c r="AC63" s="69" t="s">
        <v>36</v>
      </c>
      <c r="AD63" s="69" t="s">
        <v>36</v>
      </c>
      <c r="AE63" s="69" t="s">
        <v>36</v>
      </c>
      <c r="AF63" s="69" t="s">
        <v>36</v>
      </c>
      <c r="AG63" s="82">
        <v>1310</v>
      </c>
      <c r="AH63" s="69" t="s">
        <v>36</v>
      </c>
      <c r="AI63" s="83">
        <v>244</v>
      </c>
    </row>
    <row r="64" spans="2:35" ht="12" customHeight="1" x14ac:dyDescent="0.15">
      <c r="B64" s="125">
        <v>2018</v>
      </c>
      <c r="C64" s="131" t="s">
        <v>119</v>
      </c>
      <c r="D64" s="102">
        <v>6090</v>
      </c>
      <c r="E64" s="81">
        <v>5860</v>
      </c>
      <c r="F64" s="69" t="s">
        <v>36</v>
      </c>
      <c r="G64" s="69" t="s">
        <v>36</v>
      </c>
      <c r="H64" s="69" t="s">
        <v>36</v>
      </c>
      <c r="I64" s="69" t="s">
        <v>36</v>
      </c>
      <c r="J64" s="69" t="s">
        <v>36</v>
      </c>
      <c r="K64" s="69" t="s">
        <v>36</v>
      </c>
      <c r="L64" s="69" t="s">
        <v>36</v>
      </c>
      <c r="M64" s="69" t="s">
        <v>36</v>
      </c>
      <c r="N64" s="69" t="s">
        <v>36</v>
      </c>
      <c r="O64" s="69" t="s">
        <v>36</v>
      </c>
      <c r="P64" s="69" t="s">
        <v>36</v>
      </c>
      <c r="Q64" s="69" t="s">
        <v>36</v>
      </c>
      <c r="R64" s="69" t="s">
        <v>36</v>
      </c>
      <c r="S64" s="81">
        <v>267</v>
      </c>
      <c r="T64" s="69" t="s">
        <v>36</v>
      </c>
      <c r="U64" s="69" t="s">
        <v>36</v>
      </c>
      <c r="V64" s="81">
        <v>284</v>
      </c>
      <c r="W64" s="69" t="s">
        <v>36</v>
      </c>
      <c r="X64" s="81">
        <v>1290</v>
      </c>
      <c r="Y64" s="69" t="s">
        <v>36</v>
      </c>
      <c r="Z64" s="81">
        <v>1940</v>
      </c>
      <c r="AA64" s="69" t="s">
        <v>36</v>
      </c>
      <c r="AB64" s="81">
        <v>773</v>
      </c>
      <c r="AC64" s="69" t="s">
        <v>36</v>
      </c>
      <c r="AD64" s="69" t="s">
        <v>36</v>
      </c>
      <c r="AE64" s="69" t="s">
        <v>36</v>
      </c>
      <c r="AF64" s="69" t="s">
        <v>36</v>
      </c>
      <c r="AG64" s="82">
        <v>1310</v>
      </c>
      <c r="AH64" s="69" t="s">
        <v>36</v>
      </c>
      <c r="AI64" s="83">
        <v>227</v>
      </c>
    </row>
    <row r="65" spans="2:35" ht="12" customHeight="1" x14ac:dyDescent="0.15">
      <c r="B65" s="125">
        <v>2019</v>
      </c>
      <c r="C65" s="131" t="s">
        <v>120</v>
      </c>
      <c r="D65" s="102">
        <v>5920</v>
      </c>
      <c r="E65" s="81">
        <v>5650</v>
      </c>
      <c r="F65" s="69" t="s">
        <v>36</v>
      </c>
      <c r="G65" s="69" t="s">
        <v>36</v>
      </c>
      <c r="H65" s="69" t="s">
        <v>36</v>
      </c>
      <c r="I65" s="69" t="s">
        <v>36</v>
      </c>
      <c r="J65" s="69" t="s">
        <v>36</v>
      </c>
      <c r="K65" s="69" t="s">
        <v>36</v>
      </c>
      <c r="L65" s="69" t="s">
        <v>36</v>
      </c>
      <c r="M65" s="69" t="s">
        <v>36</v>
      </c>
      <c r="N65" s="69" t="s">
        <v>36</v>
      </c>
      <c r="O65" s="69" t="s">
        <v>36</v>
      </c>
      <c r="P65" s="69" t="s">
        <v>36</v>
      </c>
      <c r="Q65" s="69" t="s">
        <v>36</v>
      </c>
      <c r="R65" s="69" t="s">
        <v>36</v>
      </c>
      <c r="S65" s="81">
        <v>290</v>
      </c>
      <c r="T65" s="69" t="s">
        <v>36</v>
      </c>
      <c r="U65" s="69" t="s">
        <v>36</v>
      </c>
      <c r="V65" s="81">
        <v>267</v>
      </c>
      <c r="W65" s="69" t="s">
        <v>36</v>
      </c>
      <c r="X65" s="81">
        <v>1370</v>
      </c>
      <c r="Y65" s="69" t="s">
        <v>36</v>
      </c>
      <c r="Z65" s="81">
        <v>1770</v>
      </c>
      <c r="AA65" s="69" t="s">
        <v>36</v>
      </c>
      <c r="AB65" s="81">
        <v>576</v>
      </c>
      <c r="AC65" s="69" t="s">
        <v>36</v>
      </c>
      <c r="AD65" s="69" t="s">
        <v>36</v>
      </c>
      <c r="AE65" s="69" t="s">
        <v>36</v>
      </c>
      <c r="AF65" s="69" t="s">
        <v>36</v>
      </c>
      <c r="AG65" s="82">
        <v>1380</v>
      </c>
      <c r="AH65" s="69" t="s">
        <v>36</v>
      </c>
      <c r="AI65" s="83">
        <v>270</v>
      </c>
    </row>
    <row r="66" spans="2:35" ht="12" customHeight="1" x14ac:dyDescent="0.15">
      <c r="B66" s="125">
        <v>2020</v>
      </c>
      <c r="C66" s="149" t="s">
        <v>121</v>
      </c>
      <c r="D66" s="102">
        <v>5840</v>
      </c>
      <c r="E66" s="81">
        <v>5670</v>
      </c>
      <c r="F66" s="69" t="s">
        <v>36</v>
      </c>
      <c r="G66" s="69" t="s">
        <v>36</v>
      </c>
      <c r="H66" s="69" t="s">
        <v>36</v>
      </c>
      <c r="I66" s="69" t="s">
        <v>36</v>
      </c>
      <c r="J66" s="69" t="s">
        <v>36</v>
      </c>
      <c r="K66" s="69" t="s">
        <v>36</v>
      </c>
      <c r="L66" s="69" t="s">
        <v>36</v>
      </c>
      <c r="M66" s="69" t="s">
        <v>36</v>
      </c>
      <c r="N66" s="69" t="s">
        <v>36</v>
      </c>
      <c r="O66" s="69" t="s">
        <v>36</v>
      </c>
      <c r="P66" s="69" t="s">
        <v>36</v>
      </c>
      <c r="Q66" s="69" t="s">
        <v>36</v>
      </c>
      <c r="R66" s="69" t="s">
        <v>36</v>
      </c>
      <c r="S66" s="81">
        <v>437</v>
      </c>
      <c r="T66" s="69" t="s">
        <v>36</v>
      </c>
      <c r="U66" s="69" t="s">
        <v>36</v>
      </c>
      <c r="V66" s="81">
        <v>313</v>
      </c>
      <c r="W66" s="69" t="s">
        <v>36</v>
      </c>
      <c r="X66" s="81">
        <v>1240</v>
      </c>
      <c r="Y66" s="69" t="s">
        <v>36</v>
      </c>
      <c r="Z66" s="81">
        <v>1720</v>
      </c>
      <c r="AA66" s="69" t="s">
        <v>36</v>
      </c>
      <c r="AB66" s="81">
        <v>641</v>
      </c>
      <c r="AC66" s="69" t="s">
        <v>36</v>
      </c>
      <c r="AD66" s="69" t="s">
        <v>36</v>
      </c>
      <c r="AE66" s="69" t="s">
        <v>36</v>
      </c>
      <c r="AF66" s="69" t="s">
        <v>36</v>
      </c>
      <c r="AG66" s="82">
        <v>1318</v>
      </c>
      <c r="AH66" s="69">
        <v>177</v>
      </c>
      <c r="AI66" s="83">
        <v>173</v>
      </c>
    </row>
    <row r="67" spans="2:35" ht="12" customHeight="1" x14ac:dyDescent="0.15">
      <c r="B67" s="127">
        <v>2021</v>
      </c>
      <c r="C67" s="153" t="s">
        <v>122</v>
      </c>
      <c r="D67" s="123">
        <v>5710</v>
      </c>
      <c r="E67" s="84">
        <v>5550</v>
      </c>
      <c r="F67" s="75" t="s">
        <v>36</v>
      </c>
      <c r="G67" s="75" t="s">
        <v>36</v>
      </c>
      <c r="H67" s="75" t="s">
        <v>36</v>
      </c>
      <c r="I67" s="75" t="s">
        <v>36</v>
      </c>
      <c r="J67" s="75" t="s">
        <v>36</v>
      </c>
      <c r="K67" s="75" t="s">
        <v>36</v>
      </c>
      <c r="L67" s="75" t="s">
        <v>36</v>
      </c>
      <c r="M67" s="75" t="s">
        <v>36</v>
      </c>
      <c r="N67" s="75" t="s">
        <v>36</v>
      </c>
      <c r="O67" s="75" t="s">
        <v>36</v>
      </c>
      <c r="P67" s="75" t="s">
        <v>36</v>
      </c>
      <c r="Q67" s="75" t="s">
        <v>36</v>
      </c>
      <c r="R67" s="75" t="s">
        <v>36</v>
      </c>
      <c r="S67" s="84">
        <v>445</v>
      </c>
      <c r="T67" s="75" t="s">
        <v>36</v>
      </c>
      <c r="U67" s="75" t="s">
        <v>36</v>
      </c>
      <c r="V67" s="84">
        <v>293</v>
      </c>
      <c r="W67" s="75" t="s">
        <v>36</v>
      </c>
      <c r="X67" s="84">
        <v>1170</v>
      </c>
      <c r="Y67" s="75" t="s">
        <v>36</v>
      </c>
      <c r="Z67" s="84">
        <v>1660</v>
      </c>
      <c r="AA67" s="75" t="s">
        <v>36</v>
      </c>
      <c r="AB67" s="84">
        <v>636</v>
      </c>
      <c r="AC67" s="75" t="s">
        <v>36</v>
      </c>
      <c r="AD67" s="75" t="s">
        <v>36</v>
      </c>
      <c r="AE67" s="75" t="s">
        <v>36</v>
      </c>
      <c r="AF67" s="75" t="s">
        <v>36</v>
      </c>
      <c r="AG67" s="85">
        <v>1347</v>
      </c>
      <c r="AH67" s="75">
        <v>194</v>
      </c>
      <c r="AI67" s="86">
        <v>160</v>
      </c>
    </row>
    <row r="68" spans="2:35" ht="12" customHeight="1" x14ac:dyDescent="0.15">
      <c r="B68" s="125">
        <v>2022</v>
      </c>
      <c r="C68" s="149" t="s">
        <v>123</v>
      </c>
      <c r="D68" s="102">
        <v>5560</v>
      </c>
      <c r="E68" s="81">
        <v>5400</v>
      </c>
      <c r="F68" s="69" t="s">
        <v>36</v>
      </c>
      <c r="G68" s="69" t="s">
        <v>36</v>
      </c>
      <c r="H68" s="69" t="s">
        <v>36</v>
      </c>
      <c r="I68" s="69" t="s">
        <v>36</v>
      </c>
      <c r="J68" s="69" t="s">
        <v>36</v>
      </c>
      <c r="K68" s="69" t="s">
        <v>36</v>
      </c>
      <c r="L68" s="69" t="s">
        <v>36</v>
      </c>
      <c r="M68" s="69" t="s">
        <v>36</v>
      </c>
      <c r="N68" s="69" t="s">
        <v>36</v>
      </c>
      <c r="O68" s="69" t="s">
        <v>36</v>
      </c>
      <c r="P68" s="69" t="s">
        <v>36</v>
      </c>
      <c r="Q68" s="69" t="s">
        <v>36</v>
      </c>
      <c r="R68" s="69" t="s">
        <v>36</v>
      </c>
      <c r="S68" s="81">
        <v>445</v>
      </c>
      <c r="T68" s="69" t="s">
        <v>36</v>
      </c>
      <c r="U68" s="69" t="s">
        <v>36</v>
      </c>
      <c r="V68" s="81">
        <v>279</v>
      </c>
      <c r="W68" s="69" t="s">
        <v>36</v>
      </c>
      <c r="X68" s="81">
        <v>1050</v>
      </c>
      <c r="Y68" s="69" t="s">
        <v>36</v>
      </c>
      <c r="Z68" s="81">
        <v>1610</v>
      </c>
      <c r="AA68" s="69" t="s">
        <v>36</v>
      </c>
      <c r="AB68" s="81">
        <v>617</v>
      </c>
      <c r="AC68" s="69" t="s">
        <v>36</v>
      </c>
      <c r="AD68" s="69" t="s">
        <v>36</v>
      </c>
      <c r="AE68" s="69" t="s">
        <v>36</v>
      </c>
      <c r="AF68" s="69" t="s">
        <v>36</v>
      </c>
      <c r="AG68" s="82">
        <v>1397</v>
      </c>
      <c r="AH68" s="69">
        <v>218</v>
      </c>
      <c r="AI68" s="83">
        <v>169</v>
      </c>
    </row>
    <row r="69" spans="2:35" ht="12" customHeight="1" x14ac:dyDescent="0.15">
      <c r="B69" s="125">
        <v>2023</v>
      </c>
      <c r="C69" s="149" t="s">
        <v>125</v>
      </c>
      <c r="D69" s="156">
        <v>5380</v>
      </c>
      <c r="E69" s="157">
        <v>5220</v>
      </c>
      <c r="F69" s="158" t="s">
        <v>36</v>
      </c>
      <c r="G69" s="158" t="s">
        <v>36</v>
      </c>
      <c r="H69" s="158" t="s">
        <v>36</v>
      </c>
      <c r="I69" s="158" t="s">
        <v>36</v>
      </c>
      <c r="J69" s="158" t="s">
        <v>36</v>
      </c>
      <c r="K69" s="158" t="s">
        <v>36</v>
      </c>
      <c r="L69" s="158" t="s">
        <v>36</v>
      </c>
      <c r="M69" s="158" t="s">
        <v>36</v>
      </c>
      <c r="N69" s="158" t="s">
        <v>36</v>
      </c>
      <c r="O69" s="158" t="s">
        <v>36</v>
      </c>
      <c r="P69" s="158" t="s">
        <v>36</v>
      </c>
      <c r="Q69" s="158" t="s">
        <v>36</v>
      </c>
      <c r="R69" s="158" t="s">
        <v>36</v>
      </c>
      <c r="S69" s="157">
        <v>493</v>
      </c>
      <c r="T69" s="158" t="s">
        <v>36</v>
      </c>
      <c r="U69" s="158" t="s">
        <v>36</v>
      </c>
      <c r="V69" s="157">
        <v>268</v>
      </c>
      <c r="W69" s="158" t="s">
        <v>36</v>
      </c>
      <c r="X69" s="157">
        <v>985</v>
      </c>
      <c r="Y69" s="158" t="s">
        <v>36</v>
      </c>
      <c r="Z69" s="157">
        <v>1510</v>
      </c>
      <c r="AA69" s="158" t="s">
        <v>36</v>
      </c>
      <c r="AB69" s="157">
        <v>569</v>
      </c>
      <c r="AC69" s="158" t="s">
        <v>36</v>
      </c>
      <c r="AD69" s="158" t="s">
        <v>36</v>
      </c>
      <c r="AE69" s="158" t="s">
        <v>36</v>
      </c>
      <c r="AF69" s="158" t="s">
        <v>36</v>
      </c>
      <c r="AG69" s="159">
        <v>1397</v>
      </c>
      <c r="AH69" s="158">
        <v>218</v>
      </c>
      <c r="AI69" s="160">
        <v>163</v>
      </c>
    </row>
    <row r="70" spans="2:35" ht="12" customHeight="1" x14ac:dyDescent="0.15">
      <c r="B70" s="128">
        <v>2024</v>
      </c>
      <c r="C70" s="139" t="s">
        <v>126</v>
      </c>
      <c r="D70" s="143">
        <v>5170</v>
      </c>
      <c r="E70" s="140">
        <v>5030</v>
      </c>
      <c r="F70" s="141" t="s">
        <v>36</v>
      </c>
      <c r="G70" s="141" t="s">
        <v>36</v>
      </c>
      <c r="H70" s="141" t="s">
        <v>36</v>
      </c>
      <c r="I70" s="141" t="s">
        <v>36</v>
      </c>
      <c r="J70" s="141" t="s">
        <v>36</v>
      </c>
      <c r="K70" s="141" t="s">
        <v>36</v>
      </c>
      <c r="L70" s="141" t="s">
        <v>36</v>
      </c>
      <c r="M70" s="141" t="s">
        <v>36</v>
      </c>
      <c r="N70" s="141" t="s">
        <v>36</v>
      </c>
      <c r="O70" s="141" t="s">
        <v>36</v>
      </c>
      <c r="P70" s="141" t="s">
        <v>36</v>
      </c>
      <c r="Q70" s="141" t="s">
        <v>36</v>
      </c>
      <c r="R70" s="141" t="s">
        <v>36</v>
      </c>
      <c r="S70" s="140">
        <v>478</v>
      </c>
      <c r="T70" s="141" t="s">
        <v>36</v>
      </c>
      <c r="U70" s="141" t="s">
        <v>36</v>
      </c>
      <c r="V70" s="140">
        <v>236</v>
      </c>
      <c r="W70" s="141" t="s">
        <v>36</v>
      </c>
      <c r="X70" s="140">
        <v>894</v>
      </c>
      <c r="Y70" s="141" t="s">
        <v>36</v>
      </c>
      <c r="Z70" s="140">
        <v>1430</v>
      </c>
      <c r="AA70" s="141" t="s">
        <v>36</v>
      </c>
      <c r="AB70" s="140">
        <v>559</v>
      </c>
      <c r="AC70" s="141" t="s">
        <v>36</v>
      </c>
      <c r="AD70" s="141" t="s">
        <v>36</v>
      </c>
      <c r="AE70" s="141" t="s">
        <v>36</v>
      </c>
      <c r="AF70" s="141" t="s">
        <v>36</v>
      </c>
      <c r="AG70" s="150">
        <f>980+453</f>
        <v>1433</v>
      </c>
      <c r="AH70" s="141">
        <v>230</v>
      </c>
      <c r="AI70" s="142">
        <v>142</v>
      </c>
    </row>
    <row r="71" spans="2:35" ht="12" customHeight="1" x14ac:dyDescent="0.15">
      <c r="B71" s="9" t="s">
        <v>111</v>
      </c>
      <c r="C71" s="10"/>
    </row>
    <row r="72" spans="2:35" ht="12" customHeight="1" x14ac:dyDescent="0.15">
      <c r="B72" s="10" t="s">
        <v>88</v>
      </c>
      <c r="C72" s="10"/>
    </row>
    <row r="73" spans="2:35" ht="12" customHeight="1" x14ac:dyDescent="0.15">
      <c r="B73" s="10" t="s">
        <v>89</v>
      </c>
      <c r="C73" s="10"/>
    </row>
    <row r="74" spans="2:35" ht="12" customHeight="1" x14ac:dyDescent="0.15">
      <c r="B74" s="10" t="s">
        <v>90</v>
      </c>
      <c r="C74" s="9"/>
    </row>
    <row r="75" spans="2:35" ht="12" customHeight="1" x14ac:dyDescent="0.15">
      <c r="B75" s="9" t="s">
        <v>91</v>
      </c>
      <c r="C75" s="11"/>
    </row>
    <row r="76" spans="2:35" ht="12" customHeight="1" x14ac:dyDescent="0.15">
      <c r="B76" s="12" t="s">
        <v>92</v>
      </c>
    </row>
    <row r="77" spans="2:35" ht="12" customHeight="1" x14ac:dyDescent="0.15">
      <c r="B77" s="12" t="s">
        <v>118</v>
      </c>
    </row>
    <row r="78" spans="2:35" ht="12" customHeight="1" x14ac:dyDescent="0.15">
      <c r="B78" s="12" t="s">
        <v>114</v>
      </c>
      <c r="AH78" s="13"/>
      <c r="AI78" s="138" t="s">
        <v>127</v>
      </c>
    </row>
  </sheetData>
  <mergeCells count="4">
    <mergeCell ref="B5:C7"/>
    <mergeCell ref="D5:AI5"/>
    <mergeCell ref="E6:AH6"/>
    <mergeCell ref="AI6:AI7"/>
  </mergeCells>
  <phoneticPr fontId="3"/>
  <pageMargins left="0.59055118110236227" right="0" top="0.59055118110236227" bottom="0" header="0.51181102362204722" footer="0.51181102362204722"/>
  <pageSetup paperSize="9" scale="85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80"/>
  <sheetViews>
    <sheetView showGridLines="0" tabSelected="1" zoomScale="90" zoomScaleNormal="90" workbookViewId="0">
      <pane xSplit="3" ySplit="9" topLeftCell="D55" activePane="bottomRight" state="frozen"/>
      <selection pane="topRight" activeCell="D1" sqref="D1"/>
      <selection pane="bottomLeft" activeCell="A10" sqref="A10"/>
      <selection pane="bottomRight" activeCell="K78" sqref="K78"/>
    </sheetView>
  </sheetViews>
  <sheetFormatPr defaultRowHeight="12" customHeight="1" x14ac:dyDescent="0.15"/>
  <cols>
    <col min="1" max="1" width="5.625" style="16" customWidth="1"/>
    <col min="2" max="2" width="7.625" style="3" customWidth="1"/>
    <col min="3" max="3" width="8.75" style="3" customWidth="1"/>
    <col min="4" max="4" width="7.625" style="16" customWidth="1"/>
    <col min="5" max="5" width="6.625" style="18" customWidth="1"/>
    <col min="6" max="6" width="7.625" style="16" customWidth="1"/>
    <col min="7" max="7" width="6.625" style="18" customWidth="1"/>
    <col min="8" max="8" width="7.625" style="3" customWidth="1"/>
    <col min="9" max="9" width="6.625" style="18" customWidth="1"/>
    <col min="10" max="10" width="7.625" style="3" customWidth="1"/>
    <col min="11" max="12" width="9" style="3" bestFit="1" customWidth="1"/>
    <col min="13" max="13" width="9" style="3" customWidth="1"/>
    <col min="14" max="14" width="6.625" style="18" customWidth="1"/>
    <col min="15" max="15" width="9" style="3" customWidth="1"/>
    <col min="16" max="16" width="6.625" style="18" customWidth="1"/>
    <col min="17" max="19" width="9" style="3" customWidth="1"/>
    <col min="20" max="20" width="6.625" style="18" customWidth="1"/>
    <col min="21" max="21" width="9" style="3" customWidth="1"/>
    <col min="22" max="22" width="6.625" style="18" customWidth="1"/>
    <col min="23" max="23" width="9" style="3" customWidth="1"/>
    <col min="24" max="24" width="6.625" style="18" customWidth="1"/>
    <col min="25" max="25" width="9" style="3" customWidth="1"/>
    <col min="26" max="26" width="6.625" style="18" customWidth="1"/>
    <col min="27" max="27" width="9" style="16"/>
    <col min="28" max="28" width="6.625" style="18" customWidth="1"/>
    <col min="29" max="16384" width="9" style="16"/>
  </cols>
  <sheetData>
    <row r="2" spans="2:28" ht="15" customHeight="1" x14ac:dyDescent="0.15">
      <c r="B2" s="1" t="s">
        <v>0</v>
      </c>
      <c r="C2" s="1"/>
      <c r="D2" s="14"/>
      <c r="E2" s="15"/>
      <c r="G2" s="15"/>
      <c r="I2" s="15"/>
      <c r="N2" s="15"/>
      <c r="P2" s="17"/>
      <c r="T2" s="17"/>
      <c r="V2" s="17"/>
      <c r="X2" s="17"/>
      <c r="Z2" s="17"/>
      <c r="AA2" s="3"/>
      <c r="AB2" s="15"/>
    </row>
    <row r="3" spans="2:28" ht="12" customHeight="1" x14ac:dyDescent="0.15">
      <c r="P3" s="19"/>
      <c r="T3" s="19"/>
      <c r="V3" s="19"/>
      <c r="X3" s="19"/>
      <c r="Z3" s="19"/>
      <c r="AA3" s="3"/>
    </row>
    <row r="4" spans="2:28" ht="12" customHeight="1" x14ac:dyDescent="0.15">
      <c r="P4" s="19"/>
      <c r="T4" s="19"/>
      <c r="V4" s="19"/>
      <c r="X4" s="19"/>
      <c r="Z4" s="19"/>
      <c r="AA4" s="3"/>
      <c r="AB4" s="20" t="s">
        <v>93</v>
      </c>
    </row>
    <row r="5" spans="2:28" ht="12" customHeight="1" x14ac:dyDescent="0.15">
      <c r="B5" s="166" t="s">
        <v>2</v>
      </c>
      <c r="C5" s="167"/>
      <c r="D5" s="183" t="s">
        <v>3</v>
      </c>
      <c r="E5" s="184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7"/>
      <c r="AB5" s="41"/>
    </row>
    <row r="6" spans="2:28" ht="12" customHeight="1" x14ac:dyDescent="0.15">
      <c r="B6" s="168"/>
      <c r="C6" s="169"/>
      <c r="D6" s="63"/>
      <c r="E6" s="64"/>
      <c r="F6" s="57" t="s">
        <v>94</v>
      </c>
      <c r="G6" s="56"/>
      <c r="H6" s="37"/>
      <c r="I6" s="39"/>
      <c r="J6" s="40"/>
      <c r="K6" s="40"/>
      <c r="L6" s="40"/>
      <c r="M6" s="37"/>
      <c r="N6" s="39"/>
      <c r="O6" s="40"/>
      <c r="P6" s="39"/>
      <c r="Q6" s="40"/>
      <c r="R6" s="40"/>
      <c r="S6" s="40"/>
      <c r="T6" s="39"/>
      <c r="U6" s="40"/>
      <c r="V6" s="39"/>
      <c r="W6" s="40"/>
      <c r="X6" s="39"/>
      <c r="Y6" s="40"/>
      <c r="Z6" s="39"/>
      <c r="AA6" s="188" t="s">
        <v>5</v>
      </c>
      <c r="AB6" s="43"/>
    </row>
    <row r="7" spans="2:28" ht="12" customHeight="1" x14ac:dyDescent="0.15">
      <c r="B7" s="168"/>
      <c r="C7" s="169"/>
      <c r="D7" s="34"/>
      <c r="E7" s="35"/>
      <c r="F7" s="58"/>
      <c r="G7" s="35"/>
      <c r="H7" s="52" t="s">
        <v>19</v>
      </c>
      <c r="I7" s="49"/>
      <c r="J7" s="54"/>
      <c r="K7" s="54"/>
      <c r="L7" s="54"/>
      <c r="M7" s="52" t="s">
        <v>95</v>
      </c>
      <c r="N7" s="48"/>
      <c r="O7" s="54" t="s">
        <v>96</v>
      </c>
      <c r="P7" s="49"/>
      <c r="Q7" s="54"/>
      <c r="R7" s="54"/>
      <c r="S7" s="47" t="s">
        <v>97</v>
      </c>
      <c r="T7" s="48"/>
      <c r="U7" s="47" t="s">
        <v>98</v>
      </c>
      <c r="V7" s="48"/>
      <c r="W7" s="47" t="s">
        <v>99</v>
      </c>
      <c r="X7" s="49"/>
      <c r="Y7" s="50"/>
      <c r="Z7" s="49"/>
      <c r="AA7" s="189"/>
      <c r="AB7" s="36"/>
    </row>
    <row r="8" spans="2:28" ht="12" customHeight="1" x14ac:dyDescent="0.15">
      <c r="B8" s="168"/>
      <c r="C8" s="169"/>
      <c r="D8" s="34"/>
      <c r="E8" s="35"/>
      <c r="F8" s="59"/>
      <c r="G8" s="35"/>
      <c r="H8" s="61"/>
      <c r="I8" s="49"/>
      <c r="J8" s="52" t="s">
        <v>100</v>
      </c>
      <c r="K8" s="52" t="s">
        <v>101</v>
      </c>
      <c r="L8" s="52" t="s">
        <v>102</v>
      </c>
      <c r="M8" s="47"/>
      <c r="N8" s="48"/>
      <c r="O8" s="54"/>
      <c r="P8" s="49"/>
      <c r="Q8" s="52" t="s">
        <v>103</v>
      </c>
      <c r="R8" s="52" t="s">
        <v>104</v>
      </c>
      <c r="S8" s="47"/>
      <c r="T8" s="48"/>
      <c r="U8" s="47"/>
      <c r="V8" s="48"/>
      <c r="W8" s="47"/>
      <c r="X8" s="49"/>
      <c r="Y8" s="52" t="s">
        <v>105</v>
      </c>
      <c r="Z8" s="53"/>
      <c r="AA8" s="189"/>
      <c r="AB8" s="42"/>
    </row>
    <row r="9" spans="2:28" ht="12" customHeight="1" x14ac:dyDescent="0.15">
      <c r="B9" s="170"/>
      <c r="C9" s="171"/>
      <c r="D9" s="38"/>
      <c r="E9" s="46" t="s">
        <v>106</v>
      </c>
      <c r="F9" s="60"/>
      <c r="G9" s="46" t="s">
        <v>106</v>
      </c>
      <c r="H9" s="51"/>
      <c r="I9" s="46" t="s">
        <v>106</v>
      </c>
      <c r="J9" s="51"/>
      <c r="K9" s="51"/>
      <c r="L9" s="51"/>
      <c r="M9" s="51"/>
      <c r="N9" s="44" t="s">
        <v>106</v>
      </c>
      <c r="O9" s="55"/>
      <c r="P9" s="46" t="s">
        <v>106</v>
      </c>
      <c r="Q9" s="51"/>
      <c r="R9" s="51"/>
      <c r="S9" s="51"/>
      <c r="T9" s="44" t="s">
        <v>106</v>
      </c>
      <c r="U9" s="51"/>
      <c r="V9" s="44" t="s">
        <v>106</v>
      </c>
      <c r="W9" s="51"/>
      <c r="X9" s="46" t="s">
        <v>106</v>
      </c>
      <c r="Y9" s="51"/>
      <c r="Z9" s="46" t="s">
        <v>106</v>
      </c>
      <c r="AA9" s="190"/>
      <c r="AB9" s="45" t="s">
        <v>106</v>
      </c>
    </row>
    <row r="10" spans="2:28" ht="12" customHeight="1" x14ac:dyDescent="0.15">
      <c r="B10" s="21">
        <v>1962</v>
      </c>
      <c r="C10" s="22" t="s">
        <v>35</v>
      </c>
      <c r="D10" s="87">
        <v>52653</v>
      </c>
      <c r="E10" s="69" t="s">
        <v>107</v>
      </c>
      <c r="F10" s="87" t="s">
        <v>36</v>
      </c>
      <c r="G10" s="69" t="s">
        <v>107</v>
      </c>
      <c r="H10" s="191">
        <f>北海道①!F8+北海道①!J8+北海道①!K8+北海道①!M8+北海道①!P8</f>
        <v>48783</v>
      </c>
      <c r="I10" s="192"/>
      <c r="J10" s="192"/>
      <c r="K10" s="192"/>
      <c r="L10" s="192"/>
      <c r="M10" s="192"/>
      <c r="N10" s="193"/>
      <c r="O10" s="181">
        <f>+北海道①!AE8</f>
        <v>7</v>
      </c>
      <c r="P10" s="181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69">
        <f>+北海道①!AI8</f>
        <v>3863</v>
      </c>
      <c r="AB10" s="111" t="s">
        <v>107</v>
      </c>
    </row>
    <row r="11" spans="2:28" ht="12" customHeight="1" x14ac:dyDescent="0.15">
      <c r="B11" s="21">
        <v>1963</v>
      </c>
      <c r="C11" s="23" t="s">
        <v>37</v>
      </c>
      <c r="D11" s="87">
        <v>53568</v>
      </c>
      <c r="E11" s="88">
        <f>D11/D10*100</f>
        <v>101.73779271836364</v>
      </c>
      <c r="F11" s="87" t="s">
        <v>36</v>
      </c>
      <c r="G11" s="69" t="s">
        <v>107</v>
      </c>
      <c r="H11" s="194">
        <f>J11+K11+L11</f>
        <v>49280</v>
      </c>
      <c r="I11" s="201"/>
      <c r="J11" s="69">
        <f>+北海道①!F9+北海道①!J9+北海道①!K9+北海道①!M9+北海道①!O9</f>
        <v>48222</v>
      </c>
      <c r="K11" s="69">
        <f>+北海道①!R9</f>
        <v>889</v>
      </c>
      <c r="L11" s="194">
        <f>+北海道①!T9</f>
        <v>169</v>
      </c>
      <c r="M11" s="195"/>
      <c r="N11" s="196"/>
      <c r="O11" s="181">
        <f>+北海道①!AE9</f>
        <v>12</v>
      </c>
      <c r="P11" s="181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69">
        <f>+北海道①!AI9</f>
        <v>4276</v>
      </c>
      <c r="AB11" s="112">
        <f>AA11/AA10*100</f>
        <v>110.69117266373286</v>
      </c>
    </row>
    <row r="12" spans="2:28" ht="12" customHeight="1" x14ac:dyDescent="0.15">
      <c r="B12" s="21">
        <v>1964</v>
      </c>
      <c r="C12" s="23" t="s">
        <v>38</v>
      </c>
      <c r="D12" s="87">
        <v>51821</v>
      </c>
      <c r="E12" s="88">
        <f t="shared" ref="E12:G61" si="0">D12/D11*100</f>
        <v>96.738724611708477</v>
      </c>
      <c r="F12" s="87" t="s">
        <v>36</v>
      </c>
      <c r="G12" s="69" t="s">
        <v>107</v>
      </c>
      <c r="H12" s="69">
        <f>J12+K12+L12</f>
        <v>47276</v>
      </c>
      <c r="I12" s="88">
        <f t="shared" ref="I12:I13" si="1">H12/H11*100</f>
        <v>95.933441558441558</v>
      </c>
      <c r="J12" s="69">
        <f>+北海道①!F10+北海道①!J10+北海道①!K10+北海道①!M10+北海道①!O10</f>
        <v>45990</v>
      </c>
      <c r="K12" s="69">
        <f>+北海道①!R10</f>
        <v>1081</v>
      </c>
      <c r="L12" s="93">
        <f>+北海道①!U10</f>
        <v>205</v>
      </c>
      <c r="M12" s="70">
        <f>+北海道①!V10</f>
        <v>57</v>
      </c>
      <c r="N12" s="75" t="s">
        <v>107</v>
      </c>
      <c r="O12" s="181">
        <f>+北海道①!AE10</f>
        <v>13</v>
      </c>
      <c r="P12" s="181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69">
        <f>+北海道①!AI10</f>
        <v>4475</v>
      </c>
      <c r="AB12" s="112">
        <f t="shared" ref="AB12" si="2">AA12/AA11*100</f>
        <v>104.65388213283443</v>
      </c>
    </row>
    <row r="13" spans="2:28" ht="12" customHeight="1" x14ac:dyDescent="0.15">
      <c r="B13" s="21">
        <v>1965</v>
      </c>
      <c r="C13" s="23" t="s">
        <v>39</v>
      </c>
      <c r="D13" s="87">
        <v>49900</v>
      </c>
      <c r="E13" s="88">
        <f t="shared" si="0"/>
        <v>96.293008625846667</v>
      </c>
      <c r="F13" s="87">
        <v>46220</v>
      </c>
      <c r="G13" s="72" t="s">
        <v>107</v>
      </c>
      <c r="H13" s="69">
        <f t="shared" ref="H13:H55" si="3">J13+K13+L13</f>
        <v>46119</v>
      </c>
      <c r="I13" s="94">
        <f t="shared" si="1"/>
        <v>97.552669430577893</v>
      </c>
      <c r="J13" s="69">
        <f>+北海道①!F11+北海道①!J11+北海道①!K11+北海道①!M11+北海道①!N11+北海道①!Q11</f>
        <v>43310</v>
      </c>
      <c r="K13" s="69">
        <f>+北海道①!R11</f>
        <v>2482</v>
      </c>
      <c r="L13" s="93">
        <f>+北海道①!U11</f>
        <v>327</v>
      </c>
      <c r="M13" s="70">
        <f>+北海道①!V11</f>
        <v>89</v>
      </c>
      <c r="N13" s="88">
        <f t="shared" ref="N13" si="4">M13/M12*100</f>
        <v>156.14035087719299</v>
      </c>
      <c r="O13" s="197">
        <f>+北海道①!AE11</f>
        <v>8</v>
      </c>
      <c r="P13" s="197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69">
        <f>+北海道①!AI11</f>
        <v>3700</v>
      </c>
      <c r="AB13" s="112">
        <f>AA13/AA12*100</f>
        <v>82.681564245810051</v>
      </c>
    </row>
    <row r="14" spans="2:28" ht="12" customHeight="1" x14ac:dyDescent="0.15">
      <c r="B14" s="26">
        <v>1966</v>
      </c>
      <c r="C14" s="27" t="s">
        <v>40</v>
      </c>
      <c r="D14" s="89">
        <v>46530</v>
      </c>
      <c r="E14" s="90">
        <f t="shared" si="0"/>
        <v>93.24649298597194</v>
      </c>
      <c r="F14" s="91">
        <v>43590</v>
      </c>
      <c r="G14" s="92">
        <f>F14/F13*100</f>
        <v>94.30982258762441</v>
      </c>
      <c r="H14" s="75">
        <f>J14+K14+L14</f>
        <v>43232</v>
      </c>
      <c r="I14" s="92">
        <f>H14/H13*100</f>
        <v>93.740107114204562</v>
      </c>
      <c r="J14" s="75">
        <f>+北海道①!F12+北海道①!J12+北海道①!K12+北海道①!M12+北海道①!N12+北海道①!Q12</f>
        <v>39210</v>
      </c>
      <c r="K14" s="75">
        <f>+北海道①!R12</f>
        <v>3379</v>
      </c>
      <c r="L14" s="75">
        <f>+北海道①!U12</f>
        <v>643</v>
      </c>
      <c r="M14" s="76">
        <f>+北海道①!V12</f>
        <v>153</v>
      </c>
      <c r="N14" s="90">
        <f>M14/M13*100</f>
        <v>171.91011235955057</v>
      </c>
      <c r="O14" s="199">
        <f>+北海道①!AE12</f>
        <v>18</v>
      </c>
      <c r="P14" s="199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75">
        <f>+北海道①!AI12</f>
        <v>3150</v>
      </c>
      <c r="AB14" s="113">
        <f t="shared" ref="AB14:AB27" si="5">AA14/AA13*100</f>
        <v>85.13513513513513</v>
      </c>
    </row>
    <row r="15" spans="2:28" ht="12" customHeight="1" x14ac:dyDescent="0.15">
      <c r="B15" s="21">
        <v>1967</v>
      </c>
      <c r="C15" s="23" t="s">
        <v>41</v>
      </c>
      <c r="D15" s="87">
        <v>43590</v>
      </c>
      <c r="E15" s="88">
        <f t="shared" si="0"/>
        <v>93.681495809155379</v>
      </c>
      <c r="F15" s="93" t="s">
        <v>107</v>
      </c>
      <c r="G15" s="94" t="s">
        <v>107</v>
      </c>
      <c r="H15" s="69">
        <f t="shared" si="3"/>
        <v>40305</v>
      </c>
      <c r="I15" s="94">
        <f t="shared" ref="I15:I26" si="6">H15/H14*100</f>
        <v>93.229552183567733</v>
      </c>
      <c r="J15" s="69">
        <f>+北海道①!G13+北海道①!L13+北海道①!N13+北海道①!Q13</f>
        <v>35370</v>
      </c>
      <c r="K15" s="69">
        <f>+北海道①!R13</f>
        <v>4085</v>
      </c>
      <c r="L15" s="69">
        <f>+北海道①!U13</f>
        <v>850</v>
      </c>
      <c r="M15" s="70">
        <f>+北海道①!V13</f>
        <v>256</v>
      </c>
      <c r="N15" s="88">
        <f t="shared" ref="N15:P27" si="7">M15/M14*100</f>
        <v>167.3202614379085</v>
      </c>
      <c r="O15" s="197">
        <f>+北海道①!AE13</f>
        <v>16</v>
      </c>
      <c r="P15" s="197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69">
        <f>+北海道①!AI13</f>
        <v>3020</v>
      </c>
      <c r="AB15" s="112">
        <f t="shared" si="5"/>
        <v>95.873015873015873</v>
      </c>
    </row>
    <row r="16" spans="2:28" ht="12" customHeight="1" x14ac:dyDescent="0.15">
      <c r="B16" s="21">
        <v>1968</v>
      </c>
      <c r="C16" s="23" t="s">
        <v>42</v>
      </c>
      <c r="D16" s="87">
        <v>41200</v>
      </c>
      <c r="E16" s="88">
        <f t="shared" si="0"/>
        <v>94.517091075934843</v>
      </c>
      <c r="F16" s="93" t="s">
        <v>107</v>
      </c>
      <c r="G16" s="94" t="s">
        <v>107</v>
      </c>
      <c r="H16" s="69">
        <f t="shared" si="3"/>
        <v>37417</v>
      </c>
      <c r="I16" s="94">
        <f t="shared" si="6"/>
        <v>92.834635901252952</v>
      </c>
      <c r="J16" s="69">
        <f>+北海道①!G14+北海道①!L14+北海道①!N14+北海道①!Q14</f>
        <v>30830</v>
      </c>
      <c r="K16" s="69">
        <f>+北海道①!R14</f>
        <v>4867</v>
      </c>
      <c r="L16" s="69">
        <f>+北海道①!U14</f>
        <v>1720</v>
      </c>
      <c r="M16" s="69">
        <f>+北海道①!V14</f>
        <v>376</v>
      </c>
      <c r="N16" s="94">
        <f t="shared" si="7"/>
        <v>146.875</v>
      </c>
      <c r="O16" s="69">
        <f>+北海道①!X14</f>
        <v>45</v>
      </c>
      <c r="P16" s="87" t="s">
        <v>107</v>
      </c>
      <c r="Q16" s="69" t="s">
        <v>36</v>
      </c>
      <c r="R16" s="69" t="s">
        <v>36</v>
      </c>
      <c r="S16" s="180">
        <f>+北海道①!AF14</f>
        <v>6</v>
      </c>
      <c r="T16" s="181"/>
      <c r="U16" s="182"/>
      <c r="V16" s="182"/>
      <c r="W16" s="182"/>
      <c r="X16" s="182"/>
      <c r="Y16" s="182"/>
      <c r="Z16" s="182"/>
      <c r="AA16" s="69">
        <f>+北海道①!AI14</f>
        <v>3320</v>
      </c>
      <c r="AB16" s="112">
        <f t="shared" si="5"/>
        <v>109.93377483443709</v>
      </c>
    </row>
    <row r="17" spans="2:28" ht="12" customHeight="1" x14ac:dyDescent="0.15">
      <c r="B17" s="21">
        <v>1969</v>
      </c>
      <c r="C17" s="23" t="s">
        <v>43</v>
      </c>
      <c r="D17" s="87">
        <v>40920</v>
      </c>
      <c r="E17" s="88">
        <f t="shared" si="0"/>
        <v>99.320388349514559</v>
      </c>
      <c r="F17" s="93">
        <v>36740</v>
      </c>
      <c r="G17" s="94" t="s">
        <v>107</v>
      </c>
      <c r="H17" s="69">
        <f t="shared" si="3"/>
        <v>35055</v>
      </c>
      <c r="I17" s="94">
        <f t="shared" si="6"/>
        <v>93.687361359809714</v>
      </c>
      <c r="J17" s="69">
        <f>+北海道①!G15+北海道①!L15+北海道①!N15+北海道①!Q15</f>
        <v>26860</v>
      </c>
      <c r="K17" s="69">
        <f>+北海道①!R15</f>
        <v>5409</v>
      </c>
      <c r="L17" s="69">
        <f>+北海道①!U15</f>
        <v>2786</v>
      </c>
      <c r="M17" s="69">
        <f>+北海道①!V15</f>
        <v>1409</v>
      </c>
      <c r="N17" s="94">
        <f t="shared" si="7"/>
        <v>374.7340425531915</v>
      </c>
      <c r="O17" s="69">
        <f>+北海道①!X15</f>
        <v>228</v>
      </c>
      <c r="P17" s="94">
        <f>O17/O16*100</f>
        <v>506.66666666666663</v>
      </c>
      <c r="Q17" s="69" t="s">
        <v>36</v>
      </c>
      <c r="R17" s="69" t="s">
        <v>36</v>
      </c>
      <c r="S17" s="180">
        <f>+北海道①!AF15</f>
        <v>49</v>
      </c>
      <c r="T17" s="181"/>
      <c r="U17" s="182"/>
      <c r="V17" s="182"/>
      <c r="W17" s="182"/>
      <c r="X17" s="182"/>
      <c r="Y17" s="182"/>
      <c r="Z17" s="182"/>
      <c r="AA17" s="69">
        <f>+北海道①!AI15</f>
        <v>4180</v>
      </c>
      <c r="AB17" s="112">
        <f t="shared" si="5"/>
        <v>125.90361445783131</v>
      </c>
    </row>
    <row r="18" spans="2:28" ht="12" customHeight="1" x14ac:dyDescent="0.15">
      <c r="B18" s="24">
        <v>1970</v>
      </c>
      <c r="C18" s="25" t="s">
        <v>44</v>
      </c>
      <c r="D18" s="95">
        <v>39290</v>
      </c>
      <c r="E18" s="96">
        <f t="shared" si="0"/>
        <v>96.016617790811338</v>
      </c>
      <c r="F18" s="97">
        <v>37000</v>
      </c>
      <c r="G18" s="98">
        <f t="shared" si="0"/>
        <v>100.70767555797495</v>
      </c>
      <c r="H18" s="72">
        <f t="shared" si="3"/>
        <v>34030</v>
      </c>
      <c r="I18" s="98">
        <f t="shared" si="6"/>
        <v>97.076023391812853</v>
      </c>
      <c r="J18" s="72">
        <f>+北海道①!G16+北海道①!L16+北海道①!N16+北海道①!Q16</f>
        <v>23220</v>
      </c>
      <c r="K18" s="72">
        <f>+北海道①!R16</f>
        <v>7454</v>
      </c>
      <c r="L18" s="72">
        <f>+北海道①!U16</f>
        <v>3356</v>
      </c>
      <c r="M18" s="72">
        <f>+北海道①!V16</f>
        <v>2539</v>
      </c>
      <c r="N18" s="98">
        <f t="shared" si="7"/>
        <v>180.19872249822569</v>
      </c>
      <c r="O18" s="72">
        <f>+北海道①!X16</f>
        <v>336</v>
      </c>
      <c r="P18" s="98">
        <f t="shared" si="7"/>
        <v>147.36842105263156</v>
      </c>
      <c r="Q18" s="72" t="s">
        <v>36</v>
      </c>
      <c r="R18" s="72" t="s">
        <v>36</v>
      </c>
      <c r="S18" s="203">
        <f>+北海道①!AF16</f>
        <v>90</v>
      </c>
      <c r="T18" s="197"/>
      <c r="U18" s="198"/>
      <c r="V18" s="198"/>
      <c r="W18" s="198"/>
      <c r="X18" s="198"/>
      <c r="Y18" s="198"/>
      <c r="Z18" s="198"/>
      <c r="AA18" s="72">
        <f>+北海道①!AI16</f>
        <v>2290</v>
      </c>
      <c r="AB18" s="114">
        <f t="shared" si="5"/>
        <v>54.784688995215312</v>
      </c>
    </row>
    <row r="19" spans="2:28" ht="12" customHeight="1" x14ac:dyDescent="0.15">
      <c r="B19" s="21">
        <v>1971</v>
      </c>
      <c r="C19" s="23" t="s">
        <v>45</v>
      </c>
      <c r="D19" s="87">
        <v>36480</v>
      </c>
      <c r="E19" s="88">
        <f t="shared" si="0"/>
        <v>92.848052939679306</v>
      </c>
      <c r="F19" s="93">
        <v>33400</v>
      </c>
      <c r="G19" s="94">
        <f t="shared" si="0"/>
        <v>90.270270270270274</v>
      </c>
      <c r="H19" s="69">
        <f t="shared" si="3"/>
        <v>30032</v>
      </c>
      <c r="I19" s="94">
        <f t="shared" si="6"/>
        <v>88.251542756391416</v>
      </c>
      <c r="J19" s="69">
        <f>+北海道①!G17+北海道①!L17+北海道①!N17+北海道①!Q17</f>
        <v>18270</v>
      </c>
      <c r="K19" s="69">
        <f>+北海道①!R17</f>
        <v>7320</v>
      </c>
      <c r="L19" s="69">
        <f>+北海道①!U17</f>
        <v>4442</v>
      </c>
      <c r="M19" s="69">
        <f>+北海道①!V17</f>
        <v>2849</v>
      </c>
      <c r="N19" s="94">
        <f t="shared" si="7"/>
        <v>112.20953131153996</v>
      </c>
      <c r="O19" s="69">
        <f>+北海道①!X17</f>
        <v>407</v>
      </c>
      <c r="P19" s="94">
        <f t="shared" si="7"/>
        <v>121.13095238095238</v>
      </c>
      <c r="Q19" s="69" t="s">
        <v>36</v>
      </c>
      <c r="R19" s="69" t="s">
        <v>36</v>
      </c>
      <c r="S19" s="202">
        <f>+北海道①!AF17</f>
        <v>100</v>
      </c>
      <c r="T19" s="199"/>
      <c r="U19" s="200"/>
      <c r="V19" s="200"/>
      <c r="W19" s="200"/>
      <c r="X19" s="200"/>
      <c r="Y19" s="200"/>
      <c r="Z19" s="200"/>
      <c r="AA19" s="69">
        <f>+北海道①!AI17</f>
        <v>3070</v>
      </c>
      <c r="AB19" s="112">
        <f t="shared" si="5"/>
        <v>134.06113537117903</v>
      </c>
    </row>
    <row r="20" spans="2:28" ht="12" customHeight="1" x14ac:dyDescent="0.15">
      <c r="B20" s="21">
        <v>1972</v>
      </c>
      <c r="C20" s="23" t="s">
        <v>46</v>
      </c>
      <c r="D20" s="87">
        <v>33930</v>
      </c>
      <c r="E20" s="88">
        <f t="shared" si="0"/>
        <v>93.00986842105263</v>
      </c>
      <c r="F20" s="93">
        <v>31900</v>
      </c>
      <c r="G20" s="94">
        <f t="shared" si="0"/>
        <v>95.508982035928142</v>
      </c>
      <c r="H20" s="69">
        <f t="shared" si="3"/>
        <v>27162</v>
      </c>
      <c r="I20" s="94">
        <f t="shared" si="6"/>
        <v>90.44352690463505</v>
      </c>
      <c r="J20" s="69">
        <f>+北海道①!G18+北海道①!L18+北海道①!N18+北海道①!Q18</f>
        <v>16010</v>
      </c>
      <c r="K20" s="69">
        <f>+北海道①!R18</f>
        <v>6703</v>
      </c>
      <c r="L20" s="69">
        <f>+北海道①!U18</f>
        <v>4449</v>
      </c>
      <c r="M20" s="69">
        <f>+北海道①!V18</f>
        <v>3844</v>
      </c>
      <c r="N20" s="94">
        <f t="shared" si="7"/>
        <v>134.92453492453492</v>
      </c>
      <c r="O20" s="69">
        <f>+北海道①!X18</f>
        <v>787</v>
      </c>
      <c r="P20" s="94">
        <f t="shared" si="7"/>
        <v>193.36609336609337</v>
      </c>
      <c r="Q20" s="69" t="s">
        <v>36</v>
      </c>
      <c r="R20" s="69" t="s">
        <v>36</v>
      </c>
      <c r="S20" s="180">
        <f>+北海道①!AF18</f>
        <v>102</v>
      </c>
      <c r="T20" s="181"/>
      <c r="U20" s="182"/>
      <c r="V20" s="182"/>
      <c r="W20" s="182"/>
      <c r="X20" s="182"/>
      <c r="Y20" s="182"/>
      <c r="Z20" s="182"/>
      <c r="AA20" s="69">
        <f>+北海道①!AI18</f>
        <v>2040</v>
      </c>
      <c r="AB20" s="112">
        <f t="shared" si="5"/>
        <v>66.44951140065146</v>
      </c>
    </row>
    <row r="21" spans="2:28" ht="12" customHeight="1" x14ac:dyDescent="0.15">
      <c r="B21" s="21">
        <v>1973</v>
      </c>
      <c r="C21" s="23" t="s">
        <v>47</v>
      </c>
      <c r="D21" s="87">
        <v>32070</v>
      </c>
      <c r="E21" s="88">
        <f t="shared" si="0"/>
        <v>94.518125552608311</v>
      </c>
      <c r="F21" s="93">
        <v>29950</v>
      </c>
      <c r="G21" s="94">
        <f t="shared" si="0"/>
        <v>93.887147335423194</v>
      </c>
      <c r="H21" s="69">
        <f t="shared" si="3"/>
        <v>24647</v>
      </c>
      <c r="I21" s="94">
        <f t="shared" si="6"/>
        <v>90.740740740740748</v>
      </c>
      <c r="J21" s="69">
        <f>+北海道①!G19+北海道①!L19+北海道①!N19+北海道①!Q19</f>
        <v>14360</v>
      </c>
      <c r="K21" s="69">
        <f>+北海道①!R19</f>
        <v>5541</v>
      </c>
      <c r="L21" s="69">
        <f>+北海道①!U19</f>
        <v>4746</v>
      </c>
      <c r="M21" s="69">
        <f>+北海道①!V19</f>
        <v>4130</v>
      </c>
      <c r="N21" s="94">
        <f t="shared" si="7"/>
        <v>107.44016649323622</v>
      </c>
      <c r="O21" s="69">
        <f>+北海道①!X19</f>
        <v>1052</v>
      </c>
      <c r="P21" s="94">
        <f t="shared" si="7"/>
        <v>133.67217280813216</v>
      </c>
      <c r="Q21" s="69" t="s">
        <v>36</v>
      </c>
      <c r="R21" s="69" t="s">
        <v>36</v>
      </c>
      <c r="S21" s="180">
        <f>+北海道①!AF19</f>
        <v>116</v>
      </c>
      <c r="T21" s="181"/>
      <c r="U21" s="182"/>
      <c r="V21" s="182"/>
      <c r="W21" s="182"/>
      <c r="X21" s="182"/>
      <c r="Y21" s="182"/>
      <c r="Z21" s="182"/>
      <c r="AA21" s="69">
        <f>+北海道①!AI19</f>
        <v>2120</v>
      </c>
      <c r="AB21" s="112">
        <f t="shared" si="5"/>
        <v>103.92156862745099</v>
      </c>
    </row>
    <row r="22" spans="2:28" ht="12" customHeight="1" x14ac:dyDescent="0.15">
      <c r="B22" s="21">
        <v>1974</v>
      </c>
      <c r="C22" s="23" t="s">
        <v>48</v>
      </c>
      <c r="D22" s="87">
        <v>29050</v>
      </c>
      <c r="E22" s="88">
        <f t="shared" si="0"/>
        <v>90.583099469909584</v>
      </c>
      <c r="F22" s="93">
        <v>27260</v>
      </c>
      <c r="G22" s="94">
        <f t="shared" si="0"/>
        <v>91.018363939899842</v>
      </c>
      <c r="H22" s="69">
        <f t="shared" si="3"/>
        <v>21096</v>
      </c>
      <c r="I22" s="94">
        <f t="shared" si="6"/>
        <v>85.592567046699401</v>
      </c>
      <c r="J22" s="69">
        <f>+北海道①!G20+北海道①!L20+北海道①!N20+北海道①!Q20</f>
        <v>11350</v>
      </c>
      <c r="K22" s="69">
        <f>+北海道①!R20</f>
        <v>5276</v>
      </c>
      <c r="L22" s="69">
        <f>+北海道①!U20</f>
        <v>4470</v>
      </c>
      <c r="M22" s="69">
        <f>+北海道①!V20</f>
        <v>4539</v>
      </c>
      <c r="N22" s="94">
        <f t="shared" si="7"/>
        <v>109.90314769975787</v>
      </c>
      <c r="O22" s="69">
        <f>+北海道①!X20</f>
        <v>1453</v>
      </c>
      <c r="P22" s="94">
        <f t="shared" si="7"/>
        <v>138.11787072243348</v>
      </c>
      <c r="Q22" s="69" t="s">
        <v>36</v>
      </c>
      <c r="R22" s="69" t="s">
        <v>36</v>
      </c>
      <c r="S22" s="180">
        <f>+北海道①!AF20</f>
        <v>173</v>
      </c>
      <c r="T22" s="181"/>
      <c r="U22" s="182"/>
      <c r="V22" s="182"/>
      <c r="W22" s="182"/>
      <c r="X22" s="182"/>
      <c r="Y22" s="182"/>
      <c r="Z22" s="182"/>
      <c r="AA22" s="69">
        <f>+北海道①!AI20</f>
        <v>1790</v>
      </c>
      <c r="AB22" s="112">
        <f t="shared" si="5"/>
        <v>84.433962264150935</v>
      </c>
    </row>
    <row r="23" spans="2:28" ht="12" customHeight="1" x14ac:dyDescent="0.15">
      <c r="B23" s="21">
        <v>1975</v>
      </c>
      <c r="C23" s="23" t="s">
        <v>49</v>
      </c>
      <c r="D23" s="87">
        <v>27380</v>
      </c>
      <c r="E23" s="88">
        <f t="shared" si="0"/>
        <v>94.251290877796905</v>
      </c>
      <c r="F23" s="93">
        <v>25540</v>
      </c>
      <c r="G23" s="94">
        <f t="shared" si="0"/>
        <v>93.690388848129118</v>
      </c>
      <c r="H23" s="69">
        <f t="shared" si="3"/>
        <v>17941</v>
      </c>
      <c r="I23" s="94">
        <f t="shared" si="6"/>
        <v>85.044558210087217</v>
      </c>
      <c r="J23" s="69">
        <f>+北海道①!G21+北海道①!L21+北海道①!N21+北海道①!Q21</f>
        <v>8840</v>
      </c>
      <c r="K23" s="69">
        <f>+北海道①!R21</f>
        <v>4718</v>
      </c>
      <c r="L23" s="69">
        <f>+北海道①!U21</f>
        <v>4383</v>
      </c>
      <c r="M23" s="69">
        <f>+北海道①!V21</f>
        <v>5073</v>
      </c>
      <c r="N23" s="94">
        <f t="shared" si="7"/>
        <v>111.76470588235294</v>
      </c>
      <c r="O23" s="69">
        <f>+北海道①!X21</f>
        <v>2195</v>
      </c>
      <c r="P23" s="94">
        <f t="shared" si="7"/>
        <v>151.06675843083278</v>
      </c>
      <c r="Q23" s="69" t="s">
        <v>36</v>
      </c>
      <c r="R23" s="69" t="s">
        <v>36</v>
      </c>
      <c r="S23" s="203">
        <f>+北海道①!AF21</f>
        <v>332</v>
      </c>
      <c r="T23" s="197"/>
      <c r="U23" s="198"/>
      <c r="V23" s="198"/>
      <c r="W23" s="198"/>
      <c r="X23" s="198"/>
      <c r="Y23" s="198"/>
      <c r="Z23" s="198"/>
      <c r="AA23" s="69">
        <f>+北海道①!AI21</f>
        <v>1840</v>
      </c>
      <c r="AB23" s="112">
        <f t="shared" si="5"/>
        <v>102.79329608938548</v>
      </c>
    </row>
    <row r="24" spans="2:28" ht="12" customHeight="1" x14ac:dyDescent="0.15">
      <c r="B24" s="26">
        <v>1976</v>
      </c>
      <c r="C24" s="27" t="s">
        <v>50</v>
      </c>
      <c r="D24" s="89">
        <v>25200</v>
      </c>
      <c r="E24" s="90">
        <f t="shared" si="0"/>
        <v>92.037983929875821</v>
      </c>
      <c r="F24" s="91">
        <v>23300</v>
      </c>
      <c r="G24" s="92">
        <f t="shared" si="0"/>
        <v>91.229444009397014</v>
      </c>
      <c r="H24" s="75">
        <f t="shared" si="3"/>
        <v>14680</v>
      </c>
      <c r="I24" s="92">
        <f t="shared" si="6"/>
        <v>81.823755643498131</v>
      </c>
      <c r="J24" s="75">
        <f>+北海道①!I22</f>
        <v>7180</v>
      </c>
      <c r="K24" s="75">
        <f>+北海道①!R22</f>
        <v>3660</v>
      </c>
      <c r="L24" s="75">
        <f>+北海道①!U22</f>
        <v>3840</v>
      </c>
      <c r="M24" s="75">
        <f>+北海道①!V22</f>
        <v>5130</v>
      </c>
      <c r="N24" s="92">
        <f t="shared" si="7"/>
        <v>101.12359550561798</v>
      </c>
      <c r="O24" s="75">
        <f>+北海道①!X22</f>
        <v>2960</v>
      </c>
      <c r="P24" s="92">
        <f t="shared" si="7"/>
        <v>134.85193621867882</v>
      </c>
      <c r="Q24" s="75" t="s">
        <v>36</v>
      </c>
      <c r="R24" s="75" t="s">
        <v>36</v>
      </c>
      <c r="S24" s="202">
        <f>+北海道①!AF22</f>
        <v>490</v>
      </c>
      <c r="T24" s="199"/>
      <c r="U24" s="200"/>
      <c r="V24" s="200"/>
      <c r="W24" s="200"/>
      <c r="X24" s="200"/>
      <c r="Y24" s="200"/>
      <c r="Z24" s="200"/>
      <c r="AA24" s="75">
        <f>+北海道①!AI22</f>
        <v>1930</v>
      </c>
      <c r="AB24" s="113">
        <f t="shared" si="5"/>
        <v>104.89130434782609</v>
      </c>
    </row>
    <row r="25" spans="2:28" ht="12" customHeight="1" x14ac:dyDescent="0.15">
      <c r="B25" s="21">
        <v>1977</v>
      </c>
      <c r="C25" s="23" t="s">
        <v>51</v>
      </c>
      <c r="D25" s="87">
        <v>23600</v>
      </c>
      <c r="E25" s="88">
        <f t="shared" si="0"/>
        <v>93.650793650793645</v>
      </c>
      <c r="F25" s="93">
        <v>21900</v>
      </c>
      <c r="G25" s="94">
        <f t="shared" si="0"/>
        <v>93.991416309012877</v>
      </c>
      <c r="H25" s="69">
        <f t="shared" si="3"/>
        <v>12670</v>
      </c>
      <c r="I25" s="94">
        <f t="shared" si="6"/>
        <v>86.30790190735695</v>
      </c>
      <c r="J25" s="69">
        <f>+北海道①!I23</f>
        <v>6060</v>
      </c>
      <c r="K25" s="69">
        <f>+北海道①!R23</f>
        <v>3340</v>
      </c>
      <c r="L25" s="69">
        <f>+北海道①!U23</f>
        <v>3270</v>
      </c>
      <c r="M25" s="69">
        <f>+北海道①!V23</f>
        <v>5020</v>
      </c>
      <c r="N25" s="94">
        <f t="shared" si="7"/>
        <v>97.855750487329431</v>
      </c>
      <c r="O25" s="69">
        <f>+北海道①!X23</f>
        <v>3650</v>
      </c>
      <c r="P25" s="94">
        <f t="shared" si="7"/>
        <v>123.31081081081081</v>
      </c>
      <c r="Q25" s="69" t="s">
        <v>36</v>
      </c>
      <c r="R25" s="69" t="s">
        <v>36</v>
      </c>
      <c r="S25" s="180">
        <f>+北海道①!AF23</f>
        <v>590</v>
      </c>
      <c r="T25" s="181"/>
      <c r="U25" s="182"/>
      <c r="V25" s="182"/>
      <c r="W25" s="182"/>
      <c r="X25" s="182"/>
      <c r="Y25" s="182"/>
      <c r="Z25" s="182"/>
      <c r="AA25" s="69">
        <f>+北海道①!AI23</f>
        <v>1690</v>
      </c>
      <c r="AB25" s="112">
        <f t="shared" si="5"/>
        <v>87.564766839378237</v>
      </c>
    </row>
    <row r="26" spans="2:28" ht="12" customHeight="1" x14ac:dyDescent="0.15">
      <c r="B26" s="21">
        <v>1978</v>
      </c>
      <c r="C26" s="23" t="s">
        <v>52</v>
      </c>
      <c r="D26" s="87">
        <v>22900</v>
      </c>
      <c r="E26" s="88">
        <f t="shared" si="0"/>
        <v>97.033898305084747</v>
      </c>
      <c r="F26" s="93">
        <v>21200</v>
      </c>
      <c r="G26" s="94">
        <f t="shared" si="0"/>
        <v>96.803652968036531</v>
      </c>
      <c r="H26" s="69">
        <f t="shared" si="3"/>
        <v>11660</v>
      </c>
      <c r="I26" s="94">
        <f t="shared" si="6"/>
        <v>92.028413575374898</v>
      </c>
      <c r="J26" s="69">
        <f>+北海道①!I24</f>
        <v>5680</v>
      </c>
      <c r="K26" s="69">
        <f>+北海道①!R24</f>
        <v>2910</v>
      </c>
      <c r="L26" s="69">
        <f>+北海道①!U24</f>
        <v>3070</v>
      </c>
      <c r="M26" s="69">
        <f>+北海道①!V24</f>
        <v>4860</v>
      </c>
      <c r="N26" s="94">
        <f t="shared" si="7"/>
        <v>96.812749003984067</v>
      </c>
      <c r="O26" s="69">
        <f>+北海道①!X24</f>
        <v>4030</v>
      </c>
      <c r="P26" s="94">
        <f t="shared" si="7"/>
        <v>110.41095890410959</v>
      </c>
      <c r="Q26" s="69" t="s">
        <v>36</v>
      </c>
      <c r="R26" s="69" t="s">
        <v>36</v>
      </c>
      <c r="S26" s="180">
        <f>+北海道①!AF24</f>
        <v>680</v>
      </c>
      <c r="T26" s="181"/>
      <c r="U26" s="182"/>
      <c r="V26" s="182"/>
      <c r="W26" s="182"/>
      <c r="X26" s="182"/>
      <c r="Y26" s="182"/>
      <c r="Z26" s="182"/>
      <c r="AA26" s="69">
        <f>+北海道①!AI24</f>
        <v>1630</v>
      </c>
      <c r="AB26" s="112">
        <f t="shared" si="5"/>
        <v>96.449704142011839</v>
      </c>
    </row>
    <row r="27" spans="2:28" ht="12" customHeight="1" x14ac:dyDescent="0.15">
      <c r="B27" s="21">
        <v>1979</v>
      </c>
      <c r="C27" s="23" t="s">
        <v>53</v>
      </c>
      <c r="D27" s="87">
        <v>22200</v>
      </c>
      <c r="E27" s="88">
        <f t="shared" si="0"/>
        <v>96.943231441048042</v>
      </c>
      <c r="F27" s="93">
        <v>20100</v>
      </c>
      <c r="G27" s="94">
        <f t="shared" si="0"/>
        <v>94.811320754716974</v>
      </c>
      <c r="H27" s="69">
        <f t="shared" si="3"/>
        <v>9630</v>
      </c>
      <c r="I27" s="94">
        <f>H27/H26*100</f>
        <v>82.590051457975989</v>
      </c>
      <c r="J27" s="69">
        <f>+北海道①!I25</f>
        <v>4760</v>
      </c>
      <c r="K27" s="69">
        <f>+北海道①!R25</f>
        <v>2310</v>
      </c>
      <c r="L27" s="69">
        <f>+北海道①!U25</f>
        <v>2560</v>
      </c>
      <c r="M27" s="69">
        <f>+北海道①!V25</f>
        <v>5080</v>
      </c>
      <c r="N27" s="94">
        <f t="shared" si="7"/>
        <v>104.5267489711934</v>
      </c>
      <c r="O27" s="69">
        <f>+北海道①!X25</f>
        <v>4470</v>
      </c>
      <c r="P27" s="94">
        <f t="shared" si="7"/>
        <v>110.91811414392059</v>
      </c>
      <c r="Q27" s="69" t="s">
        <v>36</v>
      </c>
      <c r="R27" s="69" t="s">
        <v>36</v>
      </c>
      <c r="S27" s="180">
        <f>+北海道①!AF25</f>
        <v>960</v>
      </c>
      <c r="T27" s="181"/>
      <c r="U27" s="182"/>
      <c r="V27" s="182"/>
      <c r="W27" s="182"/>
      <c r="X27" s="182"/>
      <c r="Y27" s="182"/>
      <c r="Z27" s="182"/>
      <c r="AA27" s="69">
        <f>+北海道①!AI25</f>
        <v>2010</v>
      </c>
      <c r="AB27" s="112">
        <f t="shared" si="5"/>
        <v>123.31288343558282</v>
      </c>
    </row>
    <row r="28" spans="2:28" ht="12" customHeight="1" x14ac:dyDescent="0.15">
      <c r="B28" s="24">
        <v>1980</v>
      </c>
      <c r="C28" s="25" t="s">
        <v>54</v>
      </c>
      <c r="D28" s="95" t="s">
        <v>107</v>
      </c>
      <c r="E28" s="72" t="s">
        <v>107</v>
      </c>
      <c r="F28" s="97" t="s">
        <v>107</v>
      </c>
      <c r="G28" s="95" t="s">
        <v>107</v>
      </c>
      <c r="H28" s="72" t="s">
        <v>107</v>
      </c>
      <c r="I28" s="95" t="s">
        <v>107</v>
      </c>
      <c r="J28" s="72" t="s">
        <v>107</v>
      </c>
      <c r="K28" s="72" t="s">
        <v>107</v>
      </c>
      <c r="L28" s="72" t="s">
        <v>107</v>
      </c>
      <c r="M28" s="72" t="s">
        <v>107</v>
      </c>
      <c r="N28" s="95" t="s">
        <v>107</v>
      </c>
      <c r="O28" s="72" t="s">
        <v>36</v>
      </c>
      <c r="P28" s="95" t="s">
        <v>107</v>
      </c>
      <c r="Q28" s="72" t="s">
        <v>36</v>
      </c>
      <c r="R28" s="72" t="s">
        <v>36</v>
      </c>
      <c r="S28" s="203" t="s">
        <v>36</v>
      </c>
      <c r="T28" s="197" t="s">
        <v>36</v>
      </c>
      <c r="U28" s="198" t="s">
        <v>36</v>
      </c>
      <c r="V28" s="198" t="s">
        <v>36</v>
      </c>
      <c r="W28" s="198" t="s">
        <v>36</v>
      </c>
      <c r="X28" s="198" t="s">
        <v>36</v>
      </c>
      <c r="Y28" s="198" t="s">
        <v>36</v>
      </c>
      <c r="Z28" s="198" t="s">
        <v>36</v>
      </c>
      <c r="AA28" s="72" t="str">
        <f>+北海道①!AI26</f>
        <v>-</v>
      </c>
      <c r="AB28" s="115" t="s">
        <v>107</v>
      </c>
    </row>
    <row r="29" spans="2:28" ht="12" customHeight="1" x14ac:dyDescent="0.15">
      <c r="B29" s="21">
        <v>1981</v>
      </c>
      <c r="C29" s="23" t="s">
        <v>55</v>
      </c>
      <c r="D29" s="87">
        <v>20200</v>
      </c>
      <c r="E29" s="69" t="s">
        <v>107</v>
      </c>
      <c r="F29" s="93">
        <v>18600</v>
      </c>
      <c r="G29" s="87" t="s">
        <v>107</v>
      </c>
      <c r="H29" s="69">
        <f t="shared" si="3"/>
        <v>6940</v>
      </c>
      <c r="I29" s="87" t="s">
        <v>107</v>
      </c>
      <c r="J29" s="69">
        <f>+北海道①!I27</f>
        <v>3270</v>
      </c>
      <c r="K29" s="69">
        <f>+北海道①!R27</f>
        <v>1790</v>
      </c>
      <c r="L29" s="69">
        <f>+北海道①!U27</f>
        <v>1880</v>
      </c>
      <c r="M29" s="69">
        <f>+北海道①!V27</f>
        <v>4360</v>
      </c>
      <c r="N29" s="87" t="s">
        <v>107</v>
      </c>
      <c r="O29" s="69">
        <f>+北海道①!X27</f>
        <v>5570</v>
      </c>
      <c r="P29" s="87" t="s">
        <v>107</v>
      </c>
      <c r="Q29" s="69" t="s">
        <v>36</v>
      </c>
      <c r="R29" s="69" t="s">
        <v>36</v>
      </c>
      <c r="S29" s="202">
        <f>+北海道①!AF27</f>
        <v>1730</v>
      </c>
      <c r="T29" s="199"/>
      <c r="U29" s="200"/>
      <c r="V29" s="200"/>
      <c r="W29" s="200"/>
      <c r="X29" s="200"/>
      <c r="Y29" s="200"/>
      <c r="Z29" s="200"/>
      <c r="AA29" s="69">
        <f>+北海道①!AI27</f>
        <v>1600</v>
      </c>
      <c r="AB29" s="111" t="s">
        <v>107</v>
      </c>
    </row>
    <row r="30" spans="2:28" ht="12" customHeight="1" x14ac:dyDescent="0.15">
      <c r="B30" s="21">
        <v>1982</v>
      </c>
      <c r="C30" s="23" t="s">
        <v>56</v>
      </c>
      <c r="D30" s="87">
        <v>19400</v>
      </c>
      <c r="E30" s="88">
        <f t="shared" si="0"/>
        <v>96.039603960396036</v>
      </c>
      <c r="F30" s="93">
        <v>17900</v>
      </c>
      <c r="G30" s="94">
        <f t="shared" si="0"/>
        <v>96.236559139784944</v>
      </c>
      <c r="H30" s="69">
        <f t="shared" si="3"/>
        <v>6250</v>
      </c>
      <c r="I30" s="94">
        <f t="shared" ref="I30:I37" si="8">H30/H29*100</f>
        <v>90.057636887608069</v>
      </c>
      <c r="J30" s="69">
        <f>+北海道①!I28</f>
        <v>2780</v>
      </c>
      <c r="K30" s="69">
        <f>+北海道①!R28</f>
        <v>1770</v>
      </c>
      <c r="L30" s="69">
        <f>+北海道①!U28</f>
        <v>1700</v>
      </c>
      <c r="M30" s="69">
        <f>+北海道①!V28</f>
        <v>4010</v>
      </c>
      <c r="N30" s="94">
        <f t="shared" ref="N30:P37" si="9">M30/M29*100</f>
        <v>91.972477064220186</v>
      </c>
      <c r="O30" s="69">
        <f>+北海道①!X28</f>
        <v>5930</v>
      </c>
      <c r="P30" s="94">
        <f t="shared" si="9"/>
        <v>106.46319569120288</v>
      </c>
      <c r="Q30" s="69" t="s">
        <v>36</v>
      </c>
      <c r="R30" s="69" t="s">
        <v>36</v>
      </c>
      <c r="S30" s="180">
        <f>+北海道①!AF28</f>
        <v>1680</v>
      </c>
      <c r="T30" s="181"/>
      <c r="U30" s="182"/>
      <c r="V30" s="182"/>
      <c r="W30" s="182"/>
      <c r="X30" s="182"/>
      <c r="Y30" s="182"/>
      <c r="Z30" s="182"/>
      <c r="AA30" s="69">
        <f>+北海道①!AI28</f>
        <v>1550</v>
      </c>
      <c r="AB30" s="112">
        <f t="shared" ref="AB30:AB37" si="10">AA30/AA29*100</f>
        <v>96.875</v>
      </c>
    </row>
    <row r="31" spans="2:28" ht="12" customHeight="1" x14ac:dyDescent="0.15">
      <c r="B31" s="21">
        <v>1983</v>
      </c>
      <c r="C31" s="23" t="s">
        <v>57</v>
      </c>
      <c r="D31" s="87">
        <v>18500</v>
      </c>
      <c r="E31" s="88">
        <f t="shared" si="0"/>
        <v>95.360824742268051</v>
      </c>
      <c r="F31" s="93">
        <v>17200</v>
      </c>
      <c r="G31" s="94">
        <f t="shared" si="0"/>
        <v>96.089385474860336</v>
      </c>
      <c r="H31" s="69">
        <f t="shared" si="3"/>
        <v>5520</v>
      </c>
      <c r="I31" s="94">
        <f t="shared" si="8"/>
        <v>88.32</v>
      </c>
      <c r="J31" s="69">
        <f>+北海道①!I29</f>
        <v>2310</v>
      </c>
      <c r="K31" s="69">
        <f>+北海道①!R29</f>
        <v>1600</v>
      </c>
      <c r="L31" s="69">
        <f>+北海道①!U29</f>
        <v>1610</v>
      </c>
      <c r="M31" s="69">
        <f>+北海道①!V29</f>
        <v>3930</v>
      </c>
      <c r="N31" s="94">
        <f t="shared" si="9"/>
        <v>98.004987531172077</v>
      </c>
      <c r="O31" s="69">
        <f>+北海道①!X29</f>
        <v>5930</v>
      </c>
      <c r="P31" s="94">
        <f t="shared" si="9"/>
        <v>100</v>
      </c>
      <c r="Q31" s="69" t="s">
        <v>36</v>
      </c>
      <c r="R31" s="69" t="s">
        <v>36</v>
      </c>
      <c r="S31" s="180">
        <f>+北海道①!AF29</f>
        <v>1780</v>
      </c>
      <c r="T31" s="181"/>
      <c r="U31" s="182"/>
      <c r="V31" s="182"/>
      <c r="W31" s="182"/>
      <c r="X31" s="182"/>
      <c r="Y31" s="182"/>
      <c r="Z31" s="182"/>
      <c r="AA31" s="69">
        <f>+北海道①!AI29</f>
        <v>1330</v>
      </c>
      <c r="AB31" s="112">
        <f t="shared" si="10"/>
        <v>85.806451612903217</v>
      </c>
    </row>
    <row r="32" spans="2:28" ht="12" customHeight="1" x14ac:dyDescent="0.15">
      <c r="B32" s="21">
        <v>1984</v>
      </c>
      <c r="C32" s="23" t="s">
        <v>58</v>
      </c>
      <c r="D32" s="87">
        <v>17900</v>
      </c>
      <c r="E32" s="88">
        <f t="shared" si="0"/>
        <v>96.756756756756758</v>
      </c>
      <c r="F32" s="93">
        <v>16600</v>
      </c>
      <c r="G32" s="94">
        <f t="shared" si="0"/>
        <v>96.511627906976756</v>
      </c>
      <c r="H32" s="69">
        <f t="shared" si="3"/>
        <v>4740</v>
      </c>
      <c r="I32" s="94">
        <f t="shared" si="8"/>
        <v>85.869565217391312</v>
      </c>
      <c r="J32" s="69">
        <f>+北海道①!I30</f>
        <v>2120</v>
      </c>
      <c r="K32" s="69">
        <f>+北海道①!R30</f>
        <v>1270</v>
      </c>
      <c r="L32" s="69">
        <f>+北海道①!U30</f>
        <v>1350</v>
      </c>
      <c r="M32" s="69">
        <f>+北海道①!V30</f>
        <v>3610</v>
      </c>
      <c r="N32" s="94">
        <f t="shared" si="9"/>
        <v>91.857506361323161</v>
      </c>
      <c r="O32" s="69">
        <f>+北海道①!X30</f>
        <v>6280</v>
      </c>
      <c r="P32" s="94">
        <f t="shared" si="9"/>
        <v>105.90219224283305</v>
      </c>
      <c r="Q32" s="69" t="s">
        <v>36</v>
      </c>
      <c r="R32" s="69" t="s">
        <v>36</v>
      </c>
      <c r="S32" s="180">
        <f>+北海道①!AF30</f>
        <v>2020</v>
      </c>
      <c r="T32" s="181"/>
      <c r="U32" s="182"/>
      <c r="V32" s="182"/>
      <c r="W32" s="182"/>
      <c r="X32" s="182"/>
      <c r="Y32" s="182"/>
      <c r="Z32" s="182"/>
      <c r="AA32" s="69">
        <f>+北海道①!AI30</f>
        <v>1250</v>
      </c>
      <c r="AB32" s="112">
        <f t="shared" si="10"/>
        <v>93.984962406015043</v>
      </c>
    </row>
    <row r="33" spans="2:28" ht="12" customHeight="1" x14ac:dyDescent="0.15">
      <c r="B33" s="21">
        <v>1985</v>
      </c>
      <c r="C33" s="23" t="s">
        <v>59</v>
      </c>
      <c r="D33" s="95" t="s">
        <v>107</v>
      </c>
      <c r="E33" s="72" t="s">
        <v>107</v>
      </c>
      <c r="F33" s="93" t="s">
        <v>107</v>
      </c>
      <c r="G33" s="94" t="s">
        <v>107</v>
      </c>
      <c r="H33" s="69" t="s">
        <v>107</v>
      </c>
      <c r="I33" s="94" t="s">
        <v>107</v>
      </c>
      <c r="J33" s="69" t="s">
        <v>107</v>
      </c>
      <c r="K33" s="69" t="s">
        <v>107</v>
      </c>
      <c r="L33" s="69" t="s">
        <v>107</v>
      </c>
      <c r="M33" s="69" t="s">
        <v>107</v>
      </c>
      <c r="N33" s="94" t="s">
        <v>107</v>
      </c>
      <c r="O33" s="69" t="s">
        <v>36</v>
      </c>
      <c r="P33" s="94" t="s">
        <v>36</v>
      </c>
      <c r="Q33" s="69" t="s">
        <v>36</v>
      </c>
      <c r="R33" s="69" t="s">
        <v>36</v>
      </c>
      <c r="S33" s="203" t="s">
        <v>36</v>
      </c>
      <c r="T33" s="197" t="s">
        <v>36</v>
      </c>
      <c r="U33" s="198" t="s">
        <v>36</v>
      </c>
      <c r="V33" s="198" t="s">
        <v>36</v>
      </c>
      <c r="W33" s="198" t="s">
        <v>36</v>
      </c>
      <c r="X33" s="198" t="s">
        <v>36</v>
      </c>
      <c r="Y33" s="198">
        <v>3870</v>
      </c>
      <c r="Z33" s="198" t="s">
        <v>36</v>
      </c>
      <c r="AA33" s="69" t="s">
        <v>36</v>
      </c>
      <c r="AB33" s="112" t="s">
        <v>36</v>
      </c>
    </row>
    <row r="34" spans="2:28" ht="12" customHeight="1" x14ac:dyDescent="0.15">
      <c r="B34" s="26">
        <v>1986</v>
      </c>
      <c r="C34" s="27" t="s">
        <v>60</v>
      </c>
      <c r="D34" s="89">
        <v>16800</v>
      </c>
      <c r="E34" s="90" t="s">
        <v>107</v>
      </c>
      <c r="F34" s="91">
        <v>15800</v>
      </c>
      <c r="G34" s="92" t="s">
        <v>107</v>
      </c>
      <c r="H34" s="75">
        <f t="shared" si="3"/>
        <v>4190</v>
      </c>
      <c r="I34" s="92" t="s">
        <v>107</v>
      </c>
      <c r="J34" s="75">
        <f>+北海道①!I32</f>
        <v>1820</v>
      </c>
      <c r="K34" s="75">
        <f>+北海道①!R32</f>
        <v>1170</v>
      </c>
      <c r="L34" s="75">
        <f>+北海道①!U32</f>
        <v>1200</v>
      </c>
      <c r="M34" s="75">
        <f>+北海道①!V32</f>
        <v>2910</v>
      </c>
      <c r="N34" s="92" t="s">
        <v>108</v>
      </c>
      <c r="O34" s="75">
        <f>+北海道①!X32</f>
        <v>6240</v>
      </c>
      <c r="P34" s="92" t="s">
        <v>36</v>
      </c>
      <c r="Q34" s="75" t="s">
        <v>36</v>
      </c>
      <c r="R34" s="75" t="s">
        <v>36</v>
      </c>
      <c r="S34" s="194">
        <f>+北海道①!AF32</f>
        <v>2410</v>
      </c>
      <c r="T34" s="205"/>
      <c r="U34" s="195"/>
      <c r="V34" s="195"/>
      <c r="W34" s="195"/>
      <c r="X34" s="195"/>
      <c r="Y34" s="195"/>
      <c r="Z34" s="195"/>
      <c r="AA34" s="75">
        <f>+北海道①!AI32</f>
        <v>1090</v>
      </c>
      <c r="AB34" s="113" t="s">
        <v>36</v>
      </c>
    </row>
    <row r="35" spans="2:28" ht="12" customHeight="1" x14ac:dyDescent="0.15">
      <c r="B35" s="21">
        <v>1987</v>
      </c>
      <c r="C35" s="23" t="s">
        <v>61</v>
      </c>
      <c r="D35" s="87">
        <v>16300</v>
      </c>
      <c r="E35" s="88">
        <f t="shared" si="0"/>
        <v>97.023809523809518</v>
      </c>
      <c r="F35" s="93">
        <v>15300</v>
      </c>
      <c r="G35" s="94">
        <f t="shared" si="0"/>
        <v>96.835443037974684</v>
      </c>
      <c r="H35" s="69">
        <f t="shared" si="3"/>
        <v>3780</v>
      </c>
      <c r="I35" s="94">
        <f t="shared" si="8"/>
        <v>90.214797136038186</v>
      </c>
      <c r="J35" s="69">
        <f>+北海道①!I33</f>
        <v>1520</v>
      </c>
      <c r="K35" s="69">
        <f>+北海道①!R33</f>
        <v>1150</v>
      </c>
      <c r="L35" s="69">
        <f>+北海道①!U33</f>
        <v>1110</v>
      </c>
      <c r="M35" s="69">
        <f>+北海道①!V33</f>
        <v>2920</v>
      </c>
      <c r="N35" s="94">
        <f t="shared" si="9"/>
        <v>100.34364261168385</v>
      </c>
      <c r="O35" s="69">
        <f>+北海道①!X33</f>
        <v>6130</v>
      </c>
      <c r="P35" s="94">
        <f t="shared" si="9"/>
        <v>98.237179487179489</v>
      </c>
      <c r="Q35" s="69" t="s">
        <v>36</v>
      </c>
      <c r="R35" s="69" t="s">
        <v>36</v>
      </c>
      <c r="S35" s="180">
        <f>+北海道①!AA33</f>
        <v>2430</v>
      </c>
      <c r="T35" s="181"/>
      <c r="U35" s="182"/>
      <c r="V35" s="182"/>
      <c r="W35" s="69">
        <f>+北海道①!AG33</f>
        <v>78</v>
      </c>
      <c r="X35" s="110"/>
      <c r="Y35" s="70" t="s">
        <v>36</v>
      </c>
      <c r="Z35" s="75" t="s">
        <v>107</v>
      </c>
      <c r="AA35" s="69">
        <f>+北海道①!AI33</f>
        <v>950</v>
      </c>
      <c r="AB35" s="112">
        <f t="shared" si="10"/>
        <v>87.155963302752298</v>
      </c>
    </row>
    <row r="36" spans="2:28" ht="12" customHeight="1" x14ac:dyDescent="0.15">
      <c r="B36" s="21">
        <v>1988</v>
      </c>
      <c r="C36" s="23" t="s">
        <v>62</v>
      </c>
      <c r="D36" s="87">
        <v>15700</v>
      </c>
      <c r="E36" s="88">
        <f t="shared" si="0"/>
        <v>96.319018404907979</v>
      </c>
      <c r="F36" s="93">
        <v>14800</v>
      </c>
      <c r="G36" s="94">
        <f t="shared" si="0"/>
        <v>96.732026143790847</v>
      </c>
      <c r="H36" s="69">
        <f t="shared" si="3"/>
        <v>3470</v>
      </c>
      <c r="I36" s="94">
        <f t="shared" si="8"/>
        <v>91.798941798941797</v>
      </c>
      <c r="J36" s="69">
        <f>+北海道①!I34</f>
        <v>1370</v>
      </c>
      <c r="K36" s="69">
        <f>+北海道①!R34</f>
        <v>1010</v>
      </c>
      <c r="L36" s="69">
        <f>+北海道①!U34</f>
        <v>1090</v>
      </c>
      <c r="M36" s="69">
        <f>+北海道①!V34</f>
        <v>2880</v>
      </c>
      <c r="N36" s="94">
        <f t="shared" si="9"/>
        <v>98.630136986301366</v>
      </c>
      <c r="O36" s="69">
        <f>+北海道①!X34</f>
        <v>6020</v>
      </c>
      <c r="P36" s="94">
        <f t="shared" si="9"/>
        <v>98.205546492659053</v>
      </c>
      <c r="Q36" s="69" t="s">
        <v>36</v>
      </c>
      <c r="R36" s="69" t="s">
        <v>36</v>
      </c>
      <c r="S36" s="180">
        <f>+北海道①!AA34</f>
        <v>2400</v>
      </c>
      <c r="T36" s="181"/>
      <c r="U36" s="182"/>
      <c r="V36" s="204"/>
      <c r="W36" s="69">
        <f>+北海道①!AG34</f>
        <v>80</v>
      </c>
      <c r="X36" s="94">
        <f t="shared" ref="X36" si="11">W36/W35*100</f>
        <v>102.56410256410255</v>
      </c>
      <c r="Y36" s="70" t="s">
        <v>36</v>
      </c>
      <c r="Z36" s="69" t="s">
        <v>107</v>
      </c>
      <c r="AA36" s="69">
        <f>+北海道①!AI34</f>
        <v>850</v>
      </c>
      <c r="AB36" s="112">
        <f t="shared" si="10"/>
        <v>89.473684210526315</v>
      </c>
    </row>
    <row r="37" spans="2:28" ht="12" customHeight="1" x14ac:dyDescent="0.15">
      <c r="B37" s="21">
        <v>1989</v>
      </c>
      <c r="C37" s="28" t="s">
        <v>63</v>
      </c>
      <c r="D37" s="87">
        <v>15400</v>
      </c>
      <c r="E37" s="88">
        <f t="shared" si="0"/>
        <v>98.089171974522287</v>
      </c>
      <c r="F37" s="93">
        <v>14500</v>
      </c>
      <c r="G37" s="94">
        <f t="shared" si="0"/>
        <v>97.972972972972968</v>
      </c>
      <c r="H37" s="69">
        <f t="shared" si="3"/>
        <v>3160</v>
      </c>
      <c r="I37" s="94">
        <f t="shared" si="8"/>
        <v>91.066282420749275</v>
      </c>
      <c r="J37" s="69">
        <f>+北海道①!I35</f>
        <v>1140</v>
      </c>
      <c r="K37" s="69">
        <f>+北海道①!R35</f>
        <v>940</v>
      </c>
      <c r="L37" s="69">
        <f>+北海道①!U35</f>
        <v>1080</v>
      </c>
      <c r="M37" s="69">
        <f>+北海道①!V35</f>
        <v>2760</v>
      </c>
      <c r="N37" s="94">
        <f t="shared" si="9"/>
        <v>95.833333333333343</v>
      </c>
      <c r="O37" s="69">
        <f>+北海道①!X35</f>
        <v>5910</v>
      </c>
      <c r="P37" s="94">
        <f t="shared" si="9"/>
        <v>98.17275747508306</v>
      </c>
      <c r="Q37" s="69" t="s">
        <v>36</v>
      </c>
      <c r="R37" s="69" t="s">
        <v>36</v>
      </c>
      <c r="S37" s="180">
        <f>+北海道①!AA35</f>
        <v>2570</v>
      </c>
      <c r="T37" s="181"/>
      <c r="U37" s="182"/>
      <c r="V37" s="204"/>
      <c r="W37" s="69">
        <f>+北海道①!AG35</f>
        <v>87</v>
      </c>
      <c r="X37" s="94">
        <f>W37/W36*100</f>
        <v>108.74999999999999</v>
      </c>
      <c r="Y37" s="70" t="s">
        <v>36</v>
      </c>
      <c r="Z37" s="69" t="s">
        <v>107</v>
      </c>
      <c r="AA37" s="69">
        <f>+北海道①!AI35</f>
        <v>880</v>
      </c>
      <c r="AB37" s="112">
        <f t="shared" si="10"/>
        <v>103.5294117647059</v>
      </c>
    </row>
    <row r="38" spans="2:28" ht="12" customHeight="1" x14ac:dyDescent="0.15">
      <c r="B38" s="24">
        <v>1990</v>
      </c>
      <c r="C38" s="25" t="s">
        <v>64</v>
      </c>
      <c r="D38" s="95" t="s">
        <v>107</v>
      </c>
      <c r="E38" s="72" t="s">
        <v>107</v>
      </c>
      <c r="F38" s="97" t="s">
        <v>107</v>
      </c>
      <c r="G38" s="95" t="s">
        <v>107</v>
      </c>
      <c r="H38" s="72" t="s">
        <v>107</v>
      </c>
      <c r="I38" s="95" t="s">
        <v>107</v>
      </c>
      <c r="J38" s="72" t="s">
        <v>107</v>
      </c>
      <c r="K38" s="72" t="s">
        <v>107</v>
      </c>
      <c r="L38" s="72" t="s">
        <v>107</v>
      </c>
      <c r="M38" s="72" t="s">
        <v>107</v>
      </c>
      <c r="N38" s="95" t="s">
        <v>107</v>
      </c>
      <c r="O38" s="72" t="s">
        <v>36</v>
      </c>
      <c r="P38" s="95" t="s">
        <v>107</v>
      </c>
      <c r="Q38" s="72" t="s">
        <v>36</v>
      </c>
      <c r="R38" s="72" t="s">
        <v>36</v>
      </c>
      <c r="S38" s="107" t="s">
        <v>36</v>
      </c>
      <c r="T38" s="108" t="s">
        <v>107</v>
      </c>
      <c r="U38" s="108" t="s">
        <v>36</v>
      </c>
      <c r="V38" s="109" t="s">
        <v>107</v>
      </c>
      <c r="W38" s="72" t="s">
        <v>36</v>
      </c>
      <c r="X38" s="95" t="s">
        <v>107</v>
      </c>
      <c r="Y38" s="73" t="s">
        <v>36</v>
      </c>
      <c r="Z38" s="72" t="s">
        <v>107</v>
      </c>
      <c r="AA38" s="72" t="s">
        <v>36</v>
      </c>
      <c r="AB38" s="115" t="s">
        <v>107</v>
      </c>
    </row>
    <row r="39" spans="2:28" ht="12" customHeight="1" x14ac:dyDescent="0.15">
      <c r="B39" s="21">
        <v>1991</v>
      </c>
      <c r="C39" s="23" t="s">
        <v>65</v>
      </c>
      <c r="D39" s="87">
        <v>14400</v>
      </c>
      <c r="E39" s="69" t="s">
        <v>107</v>
      </c>
      <c r="F39" s="93">
        <v>13600</v>
      </c>
      <c r="G39" s="87" t="s">
        <v>107</v>
      </c>
      <c r="H39" s="69">
        <f t="shared" si="3"/>
        <v>2450</v>
      </c>
      <c r="I39" s="87" t="s">
        <v>107</v>
      </c>
      <c r="J39" s="69">
        <f>+北海道①!I37</f>
        <v>1020</v>
      </c>
      <c r="K39" s="69">
        <f>+北海道①!R37</f>
        <v>690</v>
      </c>
      <c r="L39" s="69">
        <f>+北海道①!U37</f>
        <v>740</v>
      </c>
      <c r="M39" s="69">
        <f>+北海道①!V37</f>
        <v>1870</v>
      </c>
      <c r="N39" s="87" t="s">
        <v>107</v>
      </c>
      <c r="O39" s="69">
        <f>+Q39+R39</f>
        <v>5270</v>
      </c>
      <c r="P39" s="87" t="s">
        <v>107</v>
      </c>
      <c r="Q39" s="69">
        <f>+北海道①!W37</f>
        <v>2740</v>
      </c>
      <c r="R39" s="69">
        <f>+北海道①!Y37</f>
        <v>2530</v>
      </c>
      <c r="S39" s="87">
        <f>+北海道①!Z37</f>
        <v>3450</v>
      </c>
      <c r="T39" s="69" t="s">
        <v>107</v>
      </c>
      <c r="U39" s="69">
        <f>+北海道①!AB37</f>
        <v>320</v>
      </c>
      <c r="V39" s="87" t="s">
        <v>108</v>
      </c>
      <c r="W39" s="69">
        <f>+北海道①!AG37</f>
        <v>220</v>
      </c>
      <c r="X39" s="87" t="s">
        <v>107</v>
      </c>
      <c r="Y39" s="70" t="s">
        <v>36</v>
      </c>
      <c r="Z39" s="69" t="s">
        <v>107</v>
      </c>
      <c r="AA39" s="69">
        <f>+北海道①!AI37</f>
        <v>860</v>
      </c>
      <c r="AB39" s="111" t="s">
        <v>107</v>
      </c>
    </row>
    <row r="40" spans="2:28" ht="12" customHeight="1" x14ac:dyDescent="0.15">
      <c r="B40" s="21">
        <v>1992</v>
      </c>
      <c r="C40" s="23" t="s">
        <v>66</v>
      </c>
      <c r="D40" s="87">
        <v>13900</v>
      </c>
      <c r="E40" s="88">
        <f t="shared" si="0"/>
        <v>96.527777777777786</v>
      </c>
      <c r="F40" s="93">
        <v>13200</v>
      </c>
      <c r="G40" s="94">
        <f t="shared" si="0"/>
        <v>97.058823529411768</v>
      </c>
      <c r="H40" s="69">
        <f t="shared" si="3"/>
        <v>1910</v>
      </c>
      <c r="I40" s="94">
        <f t="shared" ref="I40:I42" si="12">H40/H39*100</f>
        <v>77.959183673469397</v>
      </c>
      <c r="J40" s="69">
        <f>+北海道①!I38</f>
        <v>710</v>
      </c>
      <c r="K40" s="69">
        <f>+北海道①!R38</f>
        <v>510</v>
      </c>
      <c r="L40" s="69">
        <f>+北海道①!U38</f>
        <v>690</v>
      </c>
      <c r="M40" s="69">
        <f>+北海道①!V38</f>
        <v>1840</v>
      </c>
      <c r="N40" s="94">
        <f t="shared" ref="N40:P42" si="13">M40/M39*100</f>
        <v>98.395721925133699</v>
      </c>
      <c r="O40" s="69">
        <f t="shared" ref="O40:O55" si="14">+Q40+R40</f>
        <v>5010</v>
      </c>
      <c r="P40" s="94">
        <f t="shared" si="13"/>
        <v>95.066413662239086</v>
      </c>
      <c r="Q40" s="69">
        <f>+北海道①!W38</f>
        <v>2520</v>
      </c>
      <c r="R40" s="69">
        <f>+北海道①!Y38</f>
        <v>2490</v>
      </c>
      <c r="S40" s="87">
        <f>+北海道①!Z38</f>
        <v>3680</v>
      </c>
      <c r="T40" s="88">
        <f t="shared" ref="T40:V42" si="15">S40/S39*100</f>
        <v>106.66666666666667</v>
      </c>
      <c r="U40" s="69">
        <f>+北海道①!AB38</f>
        <v>560</v>
      </c>
      <c r="V40" s="94">
        <f t="shared" si="15"/>
        <v>175</v>
      </c>
      <c r="W40" s="69">
        <f>+北海道①!AG38</f>
        <v>240</v>
      </c>
      <c r="X40" s="94">
        <f t="shared" ref="X40:X42" si="16">W40/W39*100</f>
        <v>109.09090909090908</v>
      </c>
      <c r="Y40" s="70" t="s">
        <v>36</v>
      </c>
      <c r="Z40" s="69" t="s">
        <v>107</v>
      </c>
      <c r="AA40" s="69">
        <f>+北海道①!AI38</f>
        <v>640</v>
      </c>
      <c r="AB40" s="112">
        <f t="shared" ref="AB40:AB42" si="17">AA40/AA39*100</f>
        <v>74.418604651162795</v>
      </c>
    </row>
    <row r="41" spans="2:28" ht="12" customHeight="1" x14ac:dyDescent="0.15">
      <c r="B41" s="21">
        <v>1993</v>
      </c>
      <c r="C41" s="23" t="s">
        <v>67</v>
      </c>
      <c r="D41" s="87">
        <v>13200</v>
      </c>
      <c r="E41" s="88">
        <f t="shared" si="0"/>
        <v>94.964028776978409</v>
      </c>
      <c r="F41" s="93">
        <v>12700</v>
      </c>
      <c r="G41" s="94">
        <f t="shared" si="0"/>
        <v>96.212121212121218</v>
      </c>
      <c r="H41" s="69">
        <f t="shared" si="3"/>
        <v>1630</v>
      </c>
      <c r="I41" s="94">
        <f t="shared" si="12"/>
        <v>85.340314136125656</v>
      </c>
      <c r="J41" s="69">
        <f>+北海道①!I39</f>
        <v>610</v>
      </c>
      <c r="K41" s="69">
        <f>+北海道①!R39</f>
        <v>480</v>
      </c>
      <c r="L41" s="69">
        <f>+北海道①!U39</f>
        <v>540</v>
      </c>
      <c r="M41" s="69">
        <f>+北海道①!V39</f>
        <v>1510</v>
      </c>
      <c r="N41" s="94">
        <f t="shared" si="13"/>
        <v>82.065217391304344</v>
      </c>
      <c r="O41" s="69">
        <f t="shared" si="14"/>
        <v>4690</v>
      </c>
      <c r="P41" s="94">
        <f t="shared" si="13"/>
        <v>93.612774451097806</v>
      </c>
      <c r="Q41" s="69">
        <f>+北海道①!W39</f>
        <v>2250</v>
      </c>
      <c r="R41" s="69">
        <f>+北海道①!Y39</f>
        <v>2440</v>
      </c>
      <c r="S41" s="87">
        <f>+北海道①!Z39</f>
        <v>3980</v>
      </c>
      <c r="T41" s="88">
        <f t="shared" si="15"/>
        <v>108.15217391304348</v>
      </c>
      <c r="U41" s="69">
        <f>+北海道①!AB39</f>
        <v>600</v>
      </c>
      <c r="V41" s="94">
        <f t="shared" si="15"/>
        <v>107.14285714285714</v>
      </c>
      <c r="W41" s="69">
        <f>+北海道①!AG39</f>
        <v>250</v>
      </c>
      <c r="X41" s="94">
        <f t="shared" si="16"/>
        <v>104.16666666666667</v>
      </c>
      <c r="Y41" s="70" t="s">
        <v>36</v>
      </c>
      <c r="Z41" s="69" t="s">
        <v>107</v>
      </c>
      <c r="AA41" s="69">
        <f>+北海道①!AI39</f>
        <v>540</v>
      </c>
      <c r="AB41" s="112">
        <f t="shared" si="17"/>
        <v>84.375</v>
      </c>
    </row>
    <row r="42" spans="2:28" ht="12" customHeight="1" x14ac:dyDescent="0.15">
      <c r="B42" s="21">
        <v>1994</v>
      </c>
      <c r="C42" s="23" t="s">
        <v>68</v>
      </c>
      <c r="D42" s="87">
        <v>12600</v>
      </c>
      <c r="E42" s="88">
        <f t="shared" si="0"/>
        <v>95.454545454545453</v>
      </c>
      <c r="F42" s="93">
        <v>12200</v>
      </c>
      <c r="G42" s="94">
        <f t="shared" si="0"/>
        <v>96.062992125984252</v>
      </c>
      <c r="H42" s="69">
        <f t="shared" si="3"/>
        <v>1420</v>
      </c>
      <c r="I42" s="94">
        <f t="shared" si="12"/>
        <v>87.116564417177912</v>
      </c>
      <c r="J42" s="69">
        <f>+北海道①!I40</f>
        <v>640</v>
      </c>
      <c r="K42" s="69">
        <f>+北海道①!R40</f>
        <v>380</v>
      </c>
      <c r="L42" s="69">
        <f>+北海道①!U40</f>
        <v>400</v>
      </c>
      <c r="M42" s="69">
        <f>+北海道①!V40</f>
        <v>1340</v>
      </c>
      <c r="N42" s="94">
        <f t="shared" si="13"/>
        <v>88.741721854304629</v>
      </c>
      <c r="O42" s="69">
        <f t="shared" si="14"/>
        <v>4260</v>
      </c>
      <c r="P42" s="94">
        <f t="shared" si="13"/>
        <v>90.8315565031983</v>
      </c>
      <c r="Q42" s="69">
        <f>+北海道①!W40</f>
        <v>1830</v>
      </c>
      <c r="R42" s="69">
        <f>+北海道①!Y40</f>
        <v>2430</v>
      </c>
      <c r="S42" s="87">
        <f>+北海道①!Z40</f>
        <v>4270</v>
      </c>
      <c r="T42" s="88">
        <f t="shared" si="15"/>
        <v>107.28643216080403</v>
      </c>
      <c r="U42" s="69">
        <f>+北海道①!AB40</f>
        <v>570</v>
      </c>
      <c r="V42" s="94">
        <f t="shared" si="15"/>
        <v>95</v>
      </c>
      <c r="W42" s="69">
        <f>+北海道①!AG40</f>
        <v>310</v>
      </c>
      <c r="X42" s="94">
        <f t="shared" si="16"/>
        <v>124</v>
      </c>
      <c r="Y42" s="70" t="s">
        <v>36</v>
      </c>
      <c r="Z42" s="69" t="s">
        <v>107</v>
      </c>
      <c r="AA42" s="69">
        <f>+北海道①!AI40</f>
        <v>420</v>
      </c>
      <c r="AB42" s="112">
        <f t="shared" si="17"/>
        <v>77.777777777777786</v>
      </c>
    </row>
    <row r="43" spans="2:28" ht="12" customHeight="1" x14ac:dyDescent="0.15">
      <c r="B43" s="21">
        <v>1995</v>
      </c>
      <c r="C43" s="23" t="s">
        <v>69</v>
      </c>
      <c r="D43" s="87" t="s">
        <v>108</v>
      </c>
      <c r="E43" s="69" t="s">
        <v>108</v>
      </c>
      <c r="F43" s="93" t="s">
        <v>108</v>
      </c>
      <c r="G43" s="87" t="s">
        <v>108</v>
      </c>
      <c r="H43" s="69" t="s">
        <v>108</v>
      </c>
      <c r="I43" s="87" t="s">
        <v>108</v>
      </c>
      <c r="J43" s="69" t="s">
        <v>108</v>
      </c>
      <c r="K43" s="69" t="s">
        <v>108</v>
      </c>
      <c r="L43" s="69" t="s">
        <v>108</v>
      </c>
      <c r="M43" s="69" t="s">
        <v>108</v>
      </c>
      <c r="N43" s="87" t="s">
        <v>108</v>
      </c>
      <c r="O43" s="69" t="s">
        <v>36</v>
      </c>
      <c r="P43" s="87" t="s">
        <v>36</v>
      </c>
      <c r="Q43" s="69" t="s">
        <v>36</v>
      </c>
      <c r="R43" s="69" t="s">
        <v>36</v>
      </c>
      <c r="S43" s="87" t="s">
        <v>36</v>
      </c>
      <c r="T43" s="72" t="s">
        <v>108</v>
      </c>
      <c r="U43" s="72" t="s">
        <v>36</v>
      </c>
      <c r="V43" s="87" t="s">
        <v>108</v>
      </c>
      <c r="W43" s="72" t="s">
        <v>36</v>
      </c>
      <c r="X43" s="87" t="s">
        <v>108</v>
      </c>
      <c r="Y43" s="70" t="s">
        <v>36</v>
      </c>
      <c r="Z43" s="69" t="s">
        <v>107</v>
      </c>
      <c r="AA43" s="69" t="s">
        <v>36</v>
      </c>
      <c r="AB43" s="111" t="s">
        <v>107</v>
      </c>
    </row>
    <row r="44" spans="2:28" ht="12" customHeight="1" x14ac:dyDescent="0.15">
      <c r="B44" s="26">
        <v>1996</v>
      </c>
      <c r="C44" s="27" t="s">
        <v>70</v>
      </c>
      <c r="D44" s="89">
        <v>11300</v>
      </c>
      <c r="E44" s="75" t="s">
        <v>107</v>
      </c>
      <c r="F44" s="91">
        <v>11100</v>
      </c>
      <c r="G44" s="89" t="s">
        <v>107</v>
      </c>
      <c r="H44" s="75">
        <f t="shared" si="3"/>
        <v>1150</v>
      </c>
      <c r="I44" s="89" t="s">
        <v>107</v>
      </c>
      <c r="J44" s="75">
        <f>+北海道①!I42</f>
        <v>410</v>
      </c>
      <c r="K44" s="75">
        <f>+北海道①!R42</f>
        <v>390</v>
      </c>
      <c r="L44" s="75">
        <f>+北海道①!U42</f>
        <v>350</v>
      </c>
      <c r="M44" s="75">
        <f>+北海道①!V42</f>
        <v>1040</v>
      </c>
      <c r="N44" s="89" t="s">
        <v>107</v>
      </c>
      <c r="O44" s="75">
        <f t="shared" si="14"/>
        <v>3760</v>
      </c>
      <c r="P44" s="89" t="s">
        <v>107</v>
      </c>
      <c r="Q44" s="75">
        <f>+北海道①!W42</f>
        <v>1620</v>
      </c>
      <c r="R44" s="75">
        <f>+北海道①!Y42</f>
        <v>2140</v>
      </c>
      <c r="S44" s="91">
        <f>+北海道①!Z42</f>
        <v>3960</v>
      </c>
      <c r="T44" s="89" t="s">
        <v>107</v>
      </c>
      <c r="U44" s="75">
        <f>+北海道①!AB42</f>
        <v>770</v>
      </c>
      <c r="V44" s="89" t="s">
        <v>107</v>
      </c>
      <c r="W44" s="75">
        <f>+北海道①!AG42</f>
        <v>400</v>
      </c>
      <c r="X44" s="89" t="s">
        <v>107</v>
      </c>
      <c r="Y44" s="76" t="s">
        <v>36</v>
      </c>
      <c r="Z44" s="75" t="s">
        <v>107</v>
      </c>
      <c r="AA44" s="75">
        <f>+北海道①!AI42</f>
        <v>290</v>
      </c>
      <c r="AB44" s="116" t="s">
        <v>107</v>
      </c>
    </row>
    <row r="45" spans="2:28" ht="12" customHeight="1" x14ac:dyDescent="0.15">
      <c r="B45" s="21">
        <v>1997</v>
      </c>
      <c r="C45" s="23" t="s">
        <v>71</v>
      </c>
      <c r="D45" s="87">
        <v>11000</v>
      </c>
      <c r="E45" s="88">
        <f t="shared" si="0"/>
        <v>97.345132743362825</v>
      </c>
      <c r="F45" s="93">
        <v>10700</v>
      </c>
      <c r="G45" s="94">
        <f t="shared" si="0"/>
        <v>96.396396396396398</v>
      </c>
      <c r="H45" s="69">
        <f t="shared" si="3"/>
        <v>980</v>
      </c>
      <c r="I45" s="94">
        <f t="shared" ref="I45:I47" si="18">H45/H44*100</f>
        <v>85.217391304347828</v>
      </c>
      <c r="J45" s="69">
        <f>+北海道①!I43</f>
        <v>470</v>
      </c>
      <c r="K45" s="69">
        <f>+北海道①!R43</f>
        <v>270</v>
      </c>
      <c r="L45" s="69">
        <f>+北海道①!U43</f>
        <v>240</v>
      </c>
      <c r="M45" s="69">
        <f>+北海道①!V43</f>
        <v>950</v>
      </c>
      <c r="N45" s="94">
        <f t="shared" ref="N45:P47" si="19">M45/M44*100</f>
        <v>91.34615384615384</v>
      </c>
      <c r="O45" s="69">
        <f t="shared" si="14"/>
        <v>3610</v>
      </c>
      <c r="P45" s="94">
        <f t="shared" si="19"/>
        <v>96.010638297872347</v>
      </c>
      <c r="Q45" s="69">
        <f>+北海道①!W43</f>
        <v>1430</v>
      </c>
      <c r="R45" s="69">
        <f>+北海道①!Y43</f>
        <v>2180</v>
      </c>
      <c r="S45" s="93">
        <f>+北海道①!Z43</f>
        <v>3980</v>
      </c>
      <c r="T45" s="94">
        <f t="shared" ref="T45:V47" si="20">S45/S44*100</f>
        <v>100.50505050505049</v>
      </c>
      <c r="U45" s="69">
        <f>+北海道①!AB43</f>
        <v>720</v>
      </c>
      <c r="V45" s="94">
        <f t="shared" si="20"/>
        <v>93.506493506493499</v>
      </c>
      <c r="W45" s="69">
        <f>+北海道①!AG43</f>
        <v>470</v>
      </c>
      <c r="X45" s="94">
        <f t="shared" ref="X45:X47" si="21">W45/W44*100</f>
        <v>117.5</v>
      </c>
      <c r="Y45" s="70" t="s">
        <v>36</v>
      </c>
      <c r="Z45" s="69" t="s">
        <v>107</v>
      </c>
      <c r="AA45" s="69">
        <f>+北海道①!AI43</f>
        <v>270</v>
      </c>
      <c r="AB45" s="112">
        <f t="shared" ref="AB45:AB47" si="22">AA45/AA44*100</f>
        <v>93.103448275862064</v>
      </c>
    </row>
    <row r="46" spans="2:28" ht="12" customHeight="1" x14ac:dyDescent="0.15">
      <c r="B46" s="21">
        <v>1998</v>
      </c>
      <c r="C46" s="23" t="s">
        <v>72</v>
      </c>
      <c r="D46" s="87">
        <v>10600</v>
      </c>
      <c r="E46" s="88">
        <f t="shared" si="0"/>
        <v>96.36363636363636</v>
      </c>
      <c r="F46" s="93">
        <v>10200</v>
      </c>
      <c r="G46" s="94">
        <f t="shared" si="0"/>
        <v>95.327102803738313</v>
      </c>
      <c r="H46" s="69">
        <f t="shared" si="3"/>
        <v>810</v>
      </c>
      <c r="I46" s="94">
        <f t="shared" si="18"/>
        <v>82.653061224489804</v>
      </c>
      <c r="J46" s="69">
        <f>+北海道①!I44</f>
        <v>240</v>
      </c>
      <c r="K46" s="69">
        <f>+北海道①!R44</f>
        <v>290</v>
      </c>
      <c r="L46" s="69">
        <f>+北海道①!U44</f>
        <v>280</v>
      </c>
      <c r="M46" s="69">
        <f>+北海道①!V44</f>
        <v>830</v>
      </c>
      <c r="N46" s="94">
        <f t="shared" si="19"/>
        <v>87.368421052631589</v>
      </c>
      <c r="O46" s="69">
        <f t="shared" si="14"/>
        <v>3300</v>
      </c>
      <c r="P46" s="94">
        <f t="shared" si="19"/>
        <v>91.412742382271475</v>
      </c>
      <c r="Q46" s="69">
        <f>+北海道①!W44</f>
        <v>1510</v>
      </c>
      <c r="R46" s="69">
        <f>+北海道①!Y44</f>
        <v>1790</v>
      </c>
      <c r="S46" s="93">
        <f>+北海道①!Z44</f>
        <v>4060</v>
      </c>
      <c r="T46" s="94">
        <f t="shared" si="20"/>
        <v>102.01005025125629</v>
      </c>
      <c r="U46" s="69">
        <f>+北海道①!AB44</f>
        <v>620</v>
      </c>
      <c r="V46" s="94">
        <f t="shared" si="20"/>
        <v>86.111111111111114</v>
      </c>
      <c r="W46" s="69">
        <f>+北海道①!AG44</f>
        <v>590</v>
      </c>
      <c r="X46" s="94">
        <f t="shared" si="21"/>
        <v>125.53191489361701</v>
      </c>
      <c r="Y46" s="70" t="s">
        <v>36</v>
      </c>
      <c r="Z46" s="69" t="s">
        <v>107</v>
      </c>
      <c r="AA46" s="69">
        <f>+北海道①!AI44</f>
        <v>390</v>
      </c>
      <c r="AB46" s="112">
        <f t="shared" si="22"/>
        <v>144.44444444444443</v>
      </c>
    </row>
    <row r="47" spans="2:28" ht="12" customHeight="1" x14ac:dyDescent="0.15">
      <c r="B47" s="21">
        <v>1999</v>
      </c>
      <c r="C47" s="23" t="s">
        <v>73</v>
      </c>
      <c r="D47" s="87">
        <v>10200</v>
      </c>
      <c r="E47" s="88">
        <f t="shared" si="0"/>
        <v>96.226415094339629</v>
      </c>
      <c r="F47" s="93">
        <v>9850</v>
      </c>
      <c r="G47" s="94">
        <f t="shared" si="0"/>
        <v>96.568627450980387</v>
      </c>
      <c r="H47" s="69">
        <f t="shared" si="3"/>
        <v>740</v>
      </c>
      <c r="I47" s="94">
        <f t="shared" si="18"/>
        <v>91.358024691358025</v>
      </c>
      <c r="J47" s="69">
        <f>+北海道①!I45</f>
        <v>280</v>
      </c>
      <c r="K47" s="69">
        <f>+北海道①!R45</f>
        <v>260</v>
      </c>
      <c r="L47" s="69">
        <f>+北海道①!U45</f>
        <v>200</v>
      </c>
      <c r="M47" s="69">
        <f>+北海道①!V45</f>
        <v>630</v>
      </c>
      <c r="N47" s="94">
        <f t="shared" si="19"/>
        <v>75.903614457831324</v>
      </c>
      <c r="O47" s="69">
        <f t="shared" si="14"/>
        <v>3010</v>
      </c>
      <c r="P47" s="94">
        <f t="shared" si="19"/>
        <v>91.212121212121218</v>
      </c>
      <c r="Q47" s="69">
        <f>+北海道①!W45</f>
        <v>1260</v>
      </c>
      <c r="R47" s="69">
        <f>+北海道①!Y45</f>
        <v>1750</v>
      </c>
      <c r="S47" s="93">
        <f>+北海道①!Z45</f>
        <v>3970</v>
      </c>
      <c r="T47" s="94">
        <f t="shared" si="20"/>
        <v>97.783251231527089</v>
      </c>
      <c r="U47" s="69">
        <f>+北海道①!AB45</f>
        <v>800</v>
      </c>
      <c r="V47" s="94">
        <f t="shared" si="20"/>
        <v>129.03225806451613</v>
      </c>
      <c r="W47" s="69">
        <f>+北海道①!AG45</f>
        <v>690</v>
      </c>
      <c r="X47" s="94">
        <f t="shared" si="21"/>
        <v>116.94915254237289</v>
      </c>
      <c r="Y47" s="70" t="s">
        <v>36</v>
      </c>
      <c r="Z47" s="69" t="s">
        <v>107</v>
      </c>
      <c r="AA47" s="69">
        <f>+北海道①!AI45</f>
        <v>390</v>
      </c>
      <c r="AB47" s="112">
        <f t="shared" si="22"/>
        <v>100</v>
      </c>
    </row>
    <row r="48" spans="2:28" ht="12" customHeight="1" x14ac:dyDescent="0.15">
      <c r="B48" s="24">
        <v>2000</v>
      </c>
      <c r="C48" s="25" t="s">
        <v>74</v>
      </c>
      <c r="D48" s="95" t="s">
        <v>107</v>
      </c>
      <c r="E48" s="72" t="s">
        <v>107</v>
      </c>
      <c r="F48" s="97" t="s">
        <v>107</v>
      </c>
      <c r="G48" s="95" t="s">
        <v>107</v>
      </c>
      <c r="H48" s="72" t="s">
        <v>107</v>
      </c>
      <c r="I48" s="95" t="s">
        <v>107</v>
      </c>
      <c r="J48" s="72" t="s">
        <v>107</v>
      </c>
      <c r="K48" s="72" t="s">
        <v>107</v>
      </c>
      <c r="L48" s="72" t="s">
        <v>107</v>
      </c>
      <c r="M48" s="72" t="s">
        <v>107</v>
      </c>
      <c r="N48" s="95" t="s">
        <v>107</v>
      </c>
      <c r="O48" s="72" t="s">
        <v>36</v>
      </c>
      <c r="P48" s="95" t="s">
        <v>107</v>
      </c>
      <c r="Q48" s="72" t="s">
        <v>36</v>
      </c>
      <c r="R48" s="72" t="s">
        <v>36</v>
      </c>
      <c r="S48" s="97" t="s">
        <v>36</v>
      </c>
      <c r="T48" s="95" t="s">
        <v>107</v>
      </c>
      <c r="U48" s="72" t="s">
        <v>36</v>
      </c>
      <c r="V48" s="95" t="s">
        <v>107</v>
      </c>
      <c r="W48" s="72" t="s">
        <v>36</v>
      </c>
      <c r="X48" s="95" t="s">
        <v>107</v>
      </c>
      <c r="Y48" s="73" t="s">
        <v>107</v>
      </c>
      <c r="Z48" s="72" t="s">
        <v>107</v>
      </c>
      <c r="AA48" s="72" t="s">
        <v>36</v>
      </c>
      <c r="AB48" s="115" t="s">
        <v>107</v>
      </c>
    </row>
    <row r="49" spans="2:28" ht="12" customHeight="1" x14ac:dyDescent="0.15">
      <c r="B49" s="21">
        <v>2001</v>
      </c>
      <c r="C49" s="23" t="s">
        <v>75</v>
      </c>
      <c r="D49" s="87">
        <v>9600</v>
      </c>
      <c r="E49" s="69" t="s">
        <v>107</v>
      </c>
      <c r="F49" s="93">
        <v>9330</v>
      </c>
      <c r="G49" s="87" t="s">
        <v>107</v>
      </c>
      <c r="H49" s="69">
        <f t="shared" si="3"/>
        <v>660</v>
      </c>
      <c r="I49" s="87" t="s">
        <v>107</v>
      </c>
      <c r="J49" s="69">
        <f>+北海道①!I47</f>
        <v>210</v>
      </c>
      <c r="K49" s="69">
        <f>+北海道①!R47</f>
        <v>210</v>
      </c>
      <c r="L49" s="69">
        <f>+北海道①!U47</f>
        <v>240</v>
      </c>
      <c r="M49" s="69">
        <f>+北海道①!V47</f>
        <v>720</v>
      </c>
      <c r="N49" s="87" t="s">
        <v>107</v>
      </c>
      <c r="O49" s="69">
        <f t="shared" si="14"/>
        <v>2540</v>
      </c>
      <c r="P49" s="87" t="s">
        <v>107</v>
      </c>
      <c r="Q49" s="69">
        <f>+北海道①!W47</f>
        <v>1220</v>
      </c>
      <c r="R49" s="69">
        <f>+北海道①!Y47</f>
        <v>1320</v>
      </c>
      <c r="S49" s="93">
        <f>+北海道①!Z47</f>
        <v>3950</v>
      </c>
      <c r="T49" s="87" t="s">
        <v>107</v>
      </c>
      <c r="U49" s="69">
        <f>+北海道①!AB47</f>
        <v>530</v>
      </c>
      <c r="V49" s="87" t="s">
        <v>107</v>
      </c>
      <c r="W49" s="69">
        <f>+北海道①!AG47</f>
        <v>930</v>
      </c>
      <c r="X49" s="87" t="s">
        <v>108</v>
      </c>
      <c r="Y49" s="70" t="s">
        <v>36</v>
      </c>
      <c r="Z49" s="69" t="s">
        <v>107</v>
      </c>
      <c r="AA49" s="69">
        <f>+北海道①!AI47</f>
        <v>270</v>
      </c>
      <c r="AB49" s="111" t="s">
        <v>107</v>
      </c>
    </row>
    <row r="50" spans="2:28" ht="12" customHeight="1" x14ac:dyDescent="0.15">
      <c r="B50" s="21">
        <v>2002</v>
      </c>
      <c r="C50" s="23" t="s">
        <v>76</v>
      </c>
      <c r="D50" s="87">
        <v>9360</v>
      </c>
      <c r="E50" s="88">
        <f t="shared" si="0"/>
        <v>97.5</v>
      </c>
      <c r="F50" s="93">
        <v>9120</v>
      </c>
      <c r="G50" s="94">
        <f t="shared" si="0"/>
        <v>97.749196141479104</v>
      </c>
      <c r="H50" s="69">
        <f t="shared" si="3"/>
        <v>610</v>
      </c>
      <c r="I50" s="94">
        <f t="shared" ref="I50:I61" si="23">H50/H49*100</f>
        <v>92.424242424242422</v>
      </c>
      <c r="J50" s="69">
        <f>+北海道①!I48</f>
        <v>280</v>
      </c>
      <c r="K50" s="69">
        <f>+北海道①!R48</f>
        <v>190</v>
      </c>
      <c r="L50" s="69">
        <f>+北海道①!U48</f>
        <v>140</v>
      </c>
      <c r="M50" s="69">
        <f>+北海道①!V48</f>
        <v>660</v>
      </c>
      <c r="N50" s="94">
        <f t="shared" ref="N50:P61" si="24">M50/M49*100</f>
        <v>91.666666666666657</v>
      </c>
      <c r="O50" s="69">
        <f t="shared" si="14"/>
        <v>2740</v>
      </c>
      <c r="P50" s="94">
        <f t="shared" si="24"/>
        <v>107.87401574803151</v>
      </c>
      <c r="Q50" s="69">
        <f>+北海道①!W48</f>
        <v>1100</v>
      </c>
      <c r="R50" s="69">
        <f>+北海道①!Y48</f>
        <v>1640</v>
      </c>
      <c r="S50" s="93">
        <f>+北海道①!Z48</f>
        <v>3450</v>
      </c>
      <c r="T50" s="94">
        <f t="shared" ref="T50:V61" si="25">S50/S49*100</f>
        <v>87.341772151898738</v>
      </c>
      <c r="U50" s="69">
        <f>+北海道①!AB48</f>
        <v>750</v>
      </c>
      <c r="V50" s="94">
        <f t="shared" si="25"/>
        <v>141.50943396226415</v>
      </c>
      <c r="W50" s="69">
        <f>+北海道①!AG48</f>
        <v>910</v>
      </c>
      <c r="X50" s="94">
        <f t="shared" ref="X50:X61" si="26">W50/W49*100</f>
        <v>97.849462365591393</v>
      </c>
      <c r="Y50" s="70" t="s">
        <v>36</v>
      </c>
      <c r="Z50" s="69" t="s">
        <v>107</v>
      </c>
      <c r="AA50" s="69">
        <f>+北海道①!AI48</f>
        <v>240</v>
      </c>
      <c r="AB50" s="112">
        <f t="shared" ref="AB50:AB61" si="27">AA50/AA49*100</f>
        <v>88.888888888888886</v>
      </c>
    </row>
    <row r="51" spans="2:28" ht="12" customHeight="1" x14ac:dyDescent="0.15">
      <c r="B51" s="21">
        <v>2003</v>
      </c>
      <c r="C51" s="23" t="s">
        <v>77</v>
      </c>
      <c r="D51" s="99">
        <v>9160</v>
      </c>
      <c r="E51" s="88">
        <f t="shared" si="0"/>
        <v>97.863247863247864</v>
      </c>
      <c r="F51" s="100">
        <v>8910</v>
      </c>
      <c r="G51" s="94">
        <f t="shared" si="0"/>
        <v>97.69736842105263</v>
      </c>
      <c r="H51" s="69">
        <f t="shared" si="3"/>
        <v>690</v>
      </c>
      <c r="I51" s="94">
        <f t="shared" si="23"/>
        <v>113.11475409836065</v>
      </c>
      <c r="J51" s="69">
        <f>+北海道①!I49</f>
        <v>290</v>
      </c>
      <c r="K51" s="69">
        <f>+北海道①!R49</f>
        <v>160</v>
      </c>
      <c r="L51" s="69">
        <f>+北海道①!U49</f>
        <v>240</v>
      </c>
      <c r="M51" s="69">
        <f>+北海道①!V49</f>
        <v>550</v>
      </c>
      <c r="N51" s="94">
        <f t="shared" si="24"/>
        <v>83.333333333333343</v>
      </c>
      <c r="O51" s="69">
        <f t="shared" si="14"/>
        <v>2500</v>
      </c>
      <c r="P51" s="94">
        <f t="shared" si="24"/>
        <v>91.240875912408754</v>
      </c>
      <c r="Q51" s="69">
        <f>+北海道①!W49</f>
        <v>980</v>
      </c>
      <c r="R51" s="69">
        <f>+北海道①!Y49</f>
        <v>1520</v>
      </c>
      <c r="S51" s="93">
        <f>+北海道①!Z49</f>
        <v>3310</v>
      </c>
      <c r="T51" s="94">
        <f t="shared" si="25"/>
        <v>95.94202898550725</v>
      </c>
      <c r="U51" s="69">
        <f>+北海道①!AB49</f>
        <v>840</v>
      </c>
      <c r="V51" s="94">
        <f t="shared" si="25"/>
        <v>112.00000000000001</v>
      </c>
      <c r="W51" s="69">
        <f>+北海道①!AG49</f>
        <v>1010</v>
      </c>
      <c r="X51" s="94">
        <f t="shared" si="26"/>
        <v>110.98901098901099</v>
      </c>
      <c r="Y51" s="70" t="s">
        <v>36</v>
      </c>
      <c r="Z51" s="69" t="s">
        <v>107</v>
      </c>
      <c r="AA51" s="69">
        <f>+北海道①!AI49</f>
        <v>260</v>
      </c>
      <c r="AB51" s="112">
        <f t="shared" si="27"/>
        <v>108.33333333333333</v>
      </c>
    </row>
    <row r="52" spans="2:28" ht="12" customHeight="1" x14ac:dyDescent="0.15">
      <c r="B52" s="21">
        <v>2004</v>
      </c>
      <c r="C52" s="23" t="s">
        <v>78</v>
      </c>
      <c r="D52" s="87">
        <v>8990</v>
      </c>
      <c r="E52" s="88">
        <f t="shared" si="0"/>
        <v>98.144104803493448</v>
      </c>
      <c r="F52" s="93">
        <v>8680</v>
      </c>
      <c r="G52" s="94">
        <f t="shared" si="0"/>
        <v>97.418630751964088</v>
      </c>
      <c r="H52" s="69">
        <f t="shared" si="3"/>
        <v>650</v>
      </c>
      <c r="I52" s="94">
        <f t="shared" si="23"/>
        <v>94.20289855072464</v>
      </c>
      <c r="J52" s="69">
        <f>+北海道①!I50</f>
        <v>336</v>
      </c>
      <c r="K52" s="69">
        <f>+北海道①!R50</f>
        <v>162</v>
      </c>
      <c r="L52" s="69">
        <f>+北海道①!U50</f>
        <v>152</v>
      </c>
      <c r="M52" s="69">
        <f>+北海道①!V50</f>
        <v>555</v>
      </c>
      <c r="N52" s="94">
        <f t="shared" si="24"/>
        <v>100.90909090909091</v>
      </c>
      <c r="O52" s="69">
        <f t="shared" si="14"/>
        <v>2292</v>
      </c>
      <c r="P52" s="94">
        <f t="shared" si="24"/>
        <v>91.679999999999993</v>
      </c>
      <c r="Q52" s="69">
        <f>+北海道①!W50</f>
        <v>992</v>
      </c>
      <c r="R52" s="69">
        <f>+北海道①!Y50</f>
        <v>1300</v>
      </c>
      <c r="S52" s="93">
        <f>+北海道①!Z50</f>
        <v>3230</v>
      </c>
      <c r="T52" s="94">
        <f t="shared" si="25"/>
        <v>97.583081570996981</v>
      </c>
      <c r="U52" s="69">
        <f>+北海道①!AB50</f>
        <v>908</v>
      </c>
      <c r="V52" s="94">
        <f t="shared" si="25"/>
        <v>108.09523809523809</v>
      </c>
      <c r="W52" s="69">
        <f>+北海道①!AG50</f>
        <v>1050</v>
      </c>
      <c r="X52" s="94">
        <f t="shared" si="26"/>
        <v>103.96039603960396</v>
      </c>
      <c r="Y52" s="70" t="s">
        <v>36</v>
      </c>
      <c r="Z52" s="69" t="s">
        <v>107</v>
      </c>
      <c r="AA52" s="69">
        <f>+北海道①!AI50</f>
        <v>306</v>
      </c>
      <c r="AB52" s="112">
        <f t="shared" si="27"/>
        <v>117.69230769230769</v>
      </c>
    </row>
    <row r="53" spans="2:28" ht="12" customHeight="1" x14ac:dyDescent="0.15">
      <c r="B53" s="21">
        <v>2005</v>
      </c>
      <c r="C53" s="23" t="s">
        <v>79</v>
      </c>
      <c r="D53" s="87">
        <v>8790</v>
      </c>
      <c r="E53" s="88">
        <f t="shared" si="0"/>
        <v>97.775305895439374</v>
      </c>
      <c r="F53" s="93">
        <v>8540</v>
      </c>
      <c r="G53" s="94">
        <f t="shared" si="0"/>
        <v>98.387096774193552</v>
      </c>
      <c r="H53" s="69">
        <f t="shared" si="3"/>
        <v>724</v>
      </c>
      <c r="I53" s="94">
        <f t="shared" si="23"/>
        <v>111.38461538461539</v>
      </c>
      <c r="J53" s="69">
        <f>+北海道①!I51</f>
        <v>320</v>
      </c>
      <c r="K53" s="69">
        <f>+北海道①!R51</f>
        <v>184</v>
      </c>
      <c r="L53" s="69">
        <f>+北海道①!U51</f>
        <v>220</v>
      </c>
      <c r="M53" s="69">
        <f>+北海道①!V51</f>
        <v>448</v>
      </c>
      <c r="N53" s="94">
        <f t="shared" si="24"/>
        <v>80.72072072072072</v>
      </c>
      <c r="O53" s="72">
        <f t="shared" si="14"/>
        <v>2320</v>
      </c>
      <c r="P53" s="94">
        <f t="shared" si="24"/>
        <v>101.22164048865621</v>
      </c>
      <c r="Q53" s="69">
        <f>+北海道①!W51</f>
        <v>1040</v>
      </c>
      <c r="R53" s="69">
        <f>+北海道①!Y51</f>
        <v>1280</v>
      </c>
      <c r="S53" s="93">
        <f>+北海道①!Z51</f>
        <v>3110</v>
      </c>
      <c r="T53" s="94">
        <f t="shared" si="25"/>
        <v>96.284829721362229</v>
      </c>
      <c r="U53" s="69">
        <f>+北海道①!AB51</f>
        <v>891</v>
      </c>
      <c r="V53" s="94">
        <f t="shared" si="25"/>
        <v>98.127753303964766</v>
      </c>
      <c r="W53" s="69">
        <f>+北海道①!AG51</f>
        <v>1040</v>
      </c>
      <c r="X53" s="94">
        <f t="shared" si="26"/>
        <v>99.047619047619051</v>
      </c>
      <c r="Y53" s="70" t="s">
        <v>36</v>
      </c>
      <c r="Z53" s="69" t="s">
        <v>107</v>
      </c>
      <c r="AA53" s="69">
        <f>+北海道①!AI51</f>
        <v>255</v>
      </c>
      <c r="AB53" s="112">
        <f t="shared" si="27"/>
        <v>83.333333333333343</v>
      </c>
    </row>
    <row r="54" spans="2:28" ht="12" customHeight="1" x14ac:dyDescent="0.15">
      <c r="B54" s="26">
        <v>2006</v>
      </c>
      <c r="C54" s="27" t="s">
        <v>80</v>
      </c>
      <c r="D54" s="89">
        <v>8550</v>
      </c>
      <c r="E54" s="90">
        <f t="shared" si="0"/>
        <v>97.269624573378849</v>
      </c>
      <c r="F54" s="91">
        <v>8290</v>
      </c>
      <c r="G54" s="92">
        <f t="shared" si="0"/>
        <v>97.072599531615921</v>
      </c>
      <c r="H54" s="75">
        <f t="shared" si="3"/>
        <v>667</v>
      </c>
      <c r="I54" s="92">
        <f t="shared" si="23"/>
        <v>92.127071823204417</v>
      </c>
      <c r="J54" s="75">
        <f>+北海道①!I52</f>
        <v>341</v>
      </c>
      <c r="K54" s="75">
        <f>+北海道①!R52</f>
        <v>137</v>
      </c>
      <c r="L54" s="75">
        <f>+北海道①!U52</f>
        <v>189</v>
      </c>
      <c r="M54" s="75">
        <f>+北海道①!V52</f>
        <v>463</v>
      </c>
      <c r="N54" s="92">
        <f t="shared" si="24"/>
        <v>103.34821428571428</v>
      </c>
      <c r="O54" s="69">
        <f t="shared" si="14"/>
        <v>2300</v>
      </c>
      <c r="P54" s="92">
        <f t="shared" si="24"/>
        <v>99.137931034482762</v>
      </c>
      <c r="Q54" s="75">
        <f>+北海道①!W52</f>
        <v>1000</v>
      </c>
      <c r="R54" s="75">
        <f>+北海道①!Y52</f>
        <v>1300</v>
      </c>
      <c r="S54" s="91">
        <f>+北海道①!Z52</f>
        <v>3030</v>
      </c>
      <c r="T54" s="92">
        <f t="shared" si="25"/>
        <v>97.427652733118975</v>
      </c>
      <c r="U54" s="75">
        <f>+北海道①!AB52</f>
        <v>814</v>
      </c>
      <c r="V54" s="92">
        <f t="shared" si="25"/>
        <v>91.358024691358025</v>
      </c>
      <c r="W54" s="75">
        <f>+北海道①!AG52</f>
        <v>1030</v>
      </c>
      <c r="X54" s="92">
        <f t="shared" si="26"/>
        <v>99.038461538461547</v>
      </c>
      <c r="Y54" s="76" t="s">
        <v>36</v>
      </c>
      <c r="Z54" s="75" t="s">
        <v>109</v>
      </c>
      <c r="AA54" s="75">
        <f>+北海道①!AI52</f>
        <v>257</v>
      </c>
      <c r="AB54" s="113">
        <f t="shared" si="27"/>
        <v>100.78431372549019</v>
      </c>
    </row>
    <row r="55" spans="2:28" ht="12" customHeight="1" x14ac:dyDescent="0.15">
      <c r="B55" s="21">
        <v>2007</v>
      </c>
      <c r="C55" s="23" t="s">
        <v>81</v>
      </c>
      <c r="D55" s="101">
        <v>8270</v>
      </c>
      <c r="E55" s="88">
        <f t="shared" si="0"/>
        <v>96.725146198830416</v>
      </c>
      <c r="F55" s="102">
        <v>8030</v>
      </c>
      <c r="G55" s="94">
        <f t="shared" si="0"/>
        <v>96.863691194209892</v>
      </c>
      <c r="H55" s="69">
        <f t="shared" si="3"/>
        <v>604</v>
      </c>
      <c r="I55" s="94">
        <f t="shared" si="23"/>
        <v>90.554722638680659</v>
      </c>
      <c r="J55" s="69">
        <f>+北海道①!I53</f>
        <v>313</v>
      </c>
      <c r="K55" s="69">
        <f>+北海道①!R53</f>
        <v>124</v>
      </c>
      <c r="L55" s="69">
        <f>+北海道①!U53</f>
        <v>167</v>
      </c>
      <c r="M55" s="69">
        <f>+北海道①!V53</f>
        <v>431</v>
      </c>
      <c r="N55" s="94">
        <f t="shared" si="24"/>
        <v>93.088552915766741</v>
      </c>
      <c r="O55" s="69">
        <f t="shared" si="14"/>
        <v>2215</v>
      </c>
      <c r="P55" s="94">
        <f t="shared" si="24"/>
        <v>96.304347826086953</v>
      </c>
      <c r="Q55" s="69">
        <f>+北海道①!W53</f>
        <v>965</v>
      </c>
      <c r="R55" s="69">
        <f>+北海道①!Y53</f>
        <v>1250</v>
      </c>
      <c r="S55" s="93">
        <f>+北海道①!Z53</f>
        <v>2960</v>
      </c>
      <c r="T55" s="94">
        <f t="shared" si="25"/>
        <v>97.689768976897696</v>
      </c>
      <c r="U55" s="69">
        <f>+北海道①!AB53</f>
        <v>804</v>
      </c>
      <c r="V55" s="94">
        <f t="shared" si="25"/>
        <v>98.77149877149877</v>
      </c>
      <c r="W55" s="69">
        <f>+北海道①!AG53</f>
        <v>1010</v>
      </c>
      <c r="X55" s="94">
        <f t="shared" si="26"/>
        <v>98.05825242718447</v>
      </c>
      <c r="Y55" s="70" t="s">
        <v>36</v>
      </c>
      <c r="Z55" s="69" t="s">
        <v>110</v>
      </c>
      <c r="AA55" s="69">
        <f>+北海道①!AI53</f>
        <v>240</v>
      </c>
      <c r="AB55" s="112">
        <f t="shared" si="27"/>
        <v>93.385214007782096</v>
      </c>
    </row>
    <row r="56" spans="2:28" ht="12" customHeight="1" x14ac:dyDescent="0.15">
      <c r="B56" s="21">
        <v>2008</v>
      </c>
      <c r="C56" s="23" t="s">
        <v>82</v>
      </c>
      <c r="D56" s="101">
        <v>8050</v>
      </c>
      <c r="E56" s="88">
        <f t="shared" si="0"/>
        <v>97.339782345828297</v>
      </c>
      <c r="F56" s="102">
        <v>7720</v>
      </c>
      <c r="G56" s="94">
        <f t="shared" si="0"/>
        <v>96.139476961394763</v>
      </c>
      <c r="H56" s="81">
        <f>+北海道①!S54</f>
        <v>528</v>
      </c>
      <c r="I56" s="94">
        <f t="shared" si="23"/>
        <v>87.41721854304636</v>
      </c>
      <c r="J56" s="69" t="str">
        <f>+北海道①!I54</f>
        <v>-</v>
      </c>
      <c r="K56" s="69" t="s">
        <v>109</v>
      </c>
      <c r="L56" s="69" t="s">
        <v>109</v>
      </c>
      <c r="M56" s="69">
        <f>+北海道①!V54</f>
        <v>513</v>
      </c>
      <c r="N56" s="94">
        <f t="shared" si="24"/>
        <v>119.02552204176334</v>
      </c>
      <c r="O56" s="69">
        <f>+北海道①!X54</f>
        <v>1940</v>
      </c>
      <c r="P56" s="94">
        <f t="shared" si="24"/>
        <v>87.584650112866811</v>
      </c>
      <c r="Q56" s="69" t="s">
        <v>36</v>
      </c>
      <c r="R56" s="69" t="s">
        <v>36</v>
      </c>
      <c r="S56" s="93">
        <f>+北海道①!Z54</f>
        <v>2820</v>
      </c>
      <c r="T56" s="94">
        <f t="shared" si="25"/>
        <v>95.270270270270274</v>
      </c>
      <c r="U56" s="69">
        <f>+北海道①!AB54</f>
        <v>804</v>
      </c>
      <c r="V56" s="94">
        <f t="shared" si="25"/>
        <v>100</v>
      </c>
      <c r="W56" s="69">
        <f>+北海道①!AG54</f>
        <v>1110</v>
      </c>
      <c r="X56" s="94">
        <f t="shared" si="26"/>
        <v>109.9009900990099</v>
      </c>
      <c r="Y56" s="70" t="s">
        <v>36</v>
      </c>
      <c r="Z56" s="69" t="s">
        <v>36</v>
      </c>
      <c r="AA56" s="69">
        <f>+北海道①!AI54</f>
        <v>330</v>
      </c>
      <c r="AB56" s="112">
        <f t="shared" si="27"/>
        <v>137.5</v>
      </c>
    </row>
    <row r="57" spans="2:28" ht="12" customHeight="1" x14ac:dyDescent="0.15">
      <c r="B57" s="21">
        <v>2009</v>
      </c>
      <c r="C57" s="23" t="s">
        <v>83</v>
      </c>
      <c r="D57" s="101">
        <v>7820</v>
      </c>
      <c r="E57" s="88">
        <f t="shared" si="0"/>
        <v>97.142857142857139</v>
      </c>
      <c r="F57" s="102">
        <v>7510</v>
      </c>
      <c r="G57" s="94">
        <f t="shared" si="0"/>
        <v>97.279792746113998</v>
      </c>
      <c r="H57" s="81">
        <f>+北海道①!S55</f>
        <v>419</v>
      </c>
      <c r="I57" s="94">
        <f t="shared" si="23"/>
        <v>79.356060606060609</v>
      </c>
      <c r="J57" s="69" t="str">
        <f>+北海道①!I55</f>
        <v>-</v>
      </c>
      <c r="K57" s="69" t="s">
        <v>109</v>
      </c>
      <c r="L57" s="69" t="s">
        <v>109</v>
      </c>
      <c r="M57" s="69">
        <f>+北海道①!V55</f>
        <v>396</v>
      </c>
      <c r="N57" s="94">
        <f t="shared" si="24"/>
        <v>77.192982456140342</v>
      </c>
      <c r="O57" s="69">
        <f>+北海道①!X55</f>
        <v>1730</v>
      </c>
      <c r="P57" s="94">
        <f t="shared" si="24"/>
        <v>89.175257731958766</v>
      </c>
      <c r="Q57" s="69" t="s">
        <v>36</v>
      </c>
      <c r="R57" s="69" t="s">
        <v>36</v>
      </c>
      <c r="S57" s="93">
        <f>+北海道①!Z55</f>
        <v>2800</v>
      </c>
      <c r="T57" s="94">
        <f t="shared" si="25"/>
        <v>99.290780141843967</v>
      </c>
      <c r="U57" s="69">
        <f>+北海道①!AB55</f>
        <v>949</v>
      </c>
      <c r="V57" s="94">
        <f t="shared" si="25"/>
        <v>118.03482587064677</v>
      </c>
      <c r="W57" s="69">
        <f>+北海道①!AG55</f>
        <v>1220</v>
      </c>
      <c r="X57" s="94">
        <f t="shared" si="26"/>
        <v>109.90990990990991</v>
      </c>
      <c r="Y57" s="70" t="s">
        <v>36</v>
      </c>
      <c r="Z57" s="88" t="s">
        <v>36</v>
      </c>
      <c r="AA57" s="69">
        <f>+北海道①!AI55</f>
        <v>313</v>
      </c>
      <c r="AB57" s="112">
        <f t="shared" si="27"/>
        <v>94.848484848484844</v>
      </c>
    </row>
    <row r="58" spans="2:28" ht="12" customHeight="1" x14ac:dyDescent="0.15">
      <c r="B58" s="24">
        <v>2010</v>
      </c>
      <c r="C58" s="25" t="s">
        <v>84</v>
      </c>
      <c r="D58" s="103">
        <v>7650</v>
      </c>
      <c r="E58" s="96">
        <f t="shared" si="0"/>
        <v>97.826086956521735</v>
      </c>
      <c r="F58" s="104">
        <v>7350</v>
      </c>
      <c r="G58" s="98">
        <f t="shared" si="0"/>
        <v>97.86950732356857</v>
      </c>
      <c r="H58" s="106">
        <f>+北海道①!S56</f>
        <v>448</v>
      </c>
      <c r="I58" s="98">
        <f t="shared" si="23"/>
        <v>106.92124105011933</v>
      </c>
      <c r="J58" s="72" t="str">
        <f>+北海道①!I56</f>
        <v>-</v>
      </c>
      <c r="K58" s="72" t="s">
        <v>107</v>
      </c>
      <c r="L58" s="72" t="s">
        <v>107</v>
      </c>
      <c r="M58" s="72">
        <f>+北海道①!V56</f>
        <v>322</v>
      </c>
      <c r="N58" s="98">
        <f t="shared" si="24"/>
        <v>81.313131313131322</v>
      </c>
      <c r="O58" s="72">
        <f>+北海道①!X56</f>
        <v>1900</v>
      </c>
      <c r="P58" s="98">
        <f t="shared" si="24"/>
        <v>109.82658959537572</v>
      </c>
      <c r="Q58" s="72" t="s">
        <v>36</v>
      </c>
      <c r="R58" s="72" t="s">
        <v>36</v>
      </c>
      <c r="S58" s="97">
        <f>+北海道①!Z56</f>
        <v>2530</v>
      </c>
      <c r="T58" s="98">
        <f t="shared" si="25"/>
        <v>90.357142857142861</v>
      </c>
      <c r="U58" s="72">
        <f>+北海道①!AB56</f>
        <v>882</v>
      </c>
      <c r="V58" s="98">
        <f t="shared" si="25"/>
        <v>92.939936775553207</v>
      </c>
      <c r="W58" s="72">
        <f>+北海道①!AG56</f>
        <v>1270</v>
      </c>
      <c r="X58" s="98">
        <f t="shared" si="26"/>
        <v>104.09836065573769</v>
      </c>
      <c r="Y58" s="73" t="s">
        <v>36</v>
      </c>
      <c r="Z58" s="96" t="s">
        <v>36</v>
      </c>
      <c r="AA58" s="72">
        <f>+北海道①!AI56</f>
        <v>294</v>
      </c>
      <c r="AB58" s="114">
        <f t="shared" si="27"/>
        <v>93.929712460063897</v>
      </c>
    </row>
    <row r="59" spans="2:28" ht="12" customHeight="1" x14ac:dyDescent="0.15">
      <c r="B59" s="21">
        <v>2011</v>
      </c>
      <c r="C59" s="23" t="s">
        <v>85</v>
      </c>
      <c r="D59" s="101">
        <v>7460</v>
      </c>
      <c r="E59" s="88">
        <f t="shared" si="0"/>
        <v>97.51633986928104</v>
      </c>
      <c r="F59" s="102">
        <v>7130</v>
      </c>
      <c r="G59" s="94">
        <f t="shared" si="0"/>
        <v>97.006802721088434</v>
      </c>
      <c r="H59" s="81">
        <f>+北海道①!S57</f>
        <v>453</v>
      </c>
      <c r="I59" s="94">
        <f t="shared" si="23"/>
        <v>101.11607142857142</v>
      </c>
      <c r="J59" s="69" t="str">
        <f>+北海道①!I57</f>
        <v>-</v>
      </c>
      <c r="K59" s="69" t="s">
        <v>107</v>
      </c>
      <c r="L59" s="69" t="s">
        <v>107</v>
      </c>
      <c r="M59" s="69">
        <f>+北海道①!V57</f>
        <v>338</v>
      </c>
      <c r="N59" s="94">
        <f t="shared" si="24"/>
        <v>104.96894409937889</v>
      </c>
      <c r="O59" s="69">
        <f>+北海道①!X57</f>
        <v>1700</v>
      </c>
      <c r="P59" s="94">
        <f t="shared" si="24"/>
        <v>89.473684210526315</v>
      </c>
      <c r="Q59" s="69" t="s">
        <v>36</v>
      </c>
      <c r="R59" s="69" t="s">
        <v>36</v>
      </c>
      <c r="S59" s="93">
        <f>+北海道①!Z57</f>
        <v>2510</v>
      </c>
      <c r="T59" s="94">
        <f t="shared" si="25"/>
        <v>99.209486166007906</v>
      </c>
      <c r="U59" s="69">
        <f>+北海道①!AB57</f>
        <v>859</v>
      </c>
      <c r="V59" s="94">
        <f t="shared" si="25"/>
        <v>97.392290249433117</v>
      </c>
      <c r="W59" s="69">
        <f>+北海道①!AG57</f>
        <v>1280</v>
      </c>
      <c r="X59" s="94">
        <f t="shared" si="26"/>
        <v>100.78740157480314</v>
      </c>
      <c r="Y59" s="70" t="s">
        <v>36</v>
      </c>
      <c r="Z59" s="88" t="s">
        <v>36</v>
      </c>
      <c r="AA59" s="69">
        <f>+北海道①!AI57</f>
        <v>329</v>
      </c>
      <c r="AB59" s="112">
        <f t="shared" si="27"/>
        <v>111.90476190476191</v>
      </c>
    </row>
    <row r="60" spans="2:28" ht="12" customHeight="1" x14ac:dyDescent="0.15">
      <c r="B60" s="21">
        <v>2012</v>
      </c>
      <c r="C60" s="23" t="s">
        <v>86</v>
      </c>
      <c r="D60" s="101">
        <v>7230</v>
      </c>
      <c r="E60" s="88">
        <f t="shared" si="0"/>
        <v>96.916890080428956</v>
      </c>
      <c r="F60" s="102">
        <v>6970</v>
      </c>
      <c r="G60" s="94">
        <f t="shared" si="0"/>
        <v>97.755960729312761</v>
      </c>
      <c r="H60" s="81">
        <f>+北海道①!S58</f>
        <v>418</v>
      </c>
      <c r="I60" s="94">
        <f t="shared" si="23"/>
        <v>92.273730684326722</v>
      </c>
      <c r="J60" s="69" t="str">
        <f>+北海道①!I58</f>
        <v>-</v>
      </c>
      <c r="K60" s="69" t="s">
        <v>107</v>
      </c>
      <c r="L60" s="69" t="s">
        <v>107</v>
      </c>
      <c r="M60" s="69">
        <f>+北海道①!V58</f>
        <v>397</v>
      </c>
      <c r="N60" s="94">
        <f t="shared" si="24"/>
        <v>117.45562130177514</v>
      </c>
      <c r="O60" s="69">
        <f>+北海道①!X58</f>
        <v>1680</v>
      </c>
      <c r="P60" s="94">
        <f t="shared" si="24"/>
        <v>98.82352941176471</v>
      </c>
      <c r="Q60" s="69" t="s">
        <v>36</v>
      </c>
      <c r="R60" s="69" t="s">
        <v>36</v>
      </c>
      <c r="S60" s="93">
        <f>+北海道①!Z58</f>
        <v>2420</v>
      </c>
      <c r="T60" s="94">
        <f t="shared" si="25"/>
        <v>96.414342629482078</v>
      </c>
      <c r="U60" s="69">
        <f>+北海道①!AB58</f>
        <v>644</v>
      </c>
      <c r="V60" s="94">
        <f t="shared" si="25"/>
        <v>74.970896391152507</v>
      </c>
      <c r="W60" s="69">
        <f>+北海道①!AG58</f>
        <v>1410</v>
      </c>
      <c r="X60" s="94">
        <f t="shared" si="26"/>
        <v>110.15625</v>
      </c>
      <c r="Y60" s="70" t="s">
        <v>36</v>
      </c>
      <c r="Z60" s="88" t="s">
        <v>36</v>
      </c>
      <c r="AA60" s="69">
        <f>+北海道①!AI58</f>
        <v>263</v>
      </c>
      <c r="AB60" s="112">
        <f t="shared" si="27"/>
        <v>79.939209726443778</v>
      </c>
    </row>
    <row r="61" spans="2:28" ht="12" customHeight="1" x14ac:dyDescent="0.15">
      <c r="B61" s="62">
        <v>2013</v>
      </c>
      <c r="C61" s="23" t="s">
        <v>87</v>
      </c>
      <c r="D61" s="101">
        <v>7080</v>
      </c>
      <c r="E61" s="88">
        <f t="shared" si="0"/>
        <v>97.925311203319495</v>
      </c>
      <c r="F61" s="102">
        <v>6910</v>
      </c>
      <c r="G61" s="94">
        <f t="shared" si="0"/>
        <v>99.139167862266859</v>
      </c>
      <c r="H61" s="81">
        <f>+北海道①!S59</f>
        <v>483</v>
      </c>
      <c r="I61" s="94">
        <f t="shared" si="23"/>
        <v>115.55023923444976</v>
      </c>
      <c r="J61" s="69" t="str">
        <f>+北海道①!I59</f>
        <v>-</v>
      </c>
      <c r="K61" s="69" t="s">
        <v>107</v>
      </c>
      <c r="L61" s="69" t="s">
        <v>107</v>
      </c>
      <c r="M61" s="69">
        <f>+北海道①!V59</f>
        <v>352</v>
      </c>
      <c r="N61" s="94">
        <f t="shared" si="24"/>
        <v>88.664987405541567</v>
      </c>
      <c r="O61" s="69">
        <f>+北海道①!X59</f>
        <v>1680</v>
      </c>
      <c r="P61" s="94">
        <f t="shared" si="24"/>
        <v>100</v>
      </c>
      <c r="Q61" s="69" t="s">
        <v>36</v>
      </c>
      <c r="R61" s="69" t="s">
        <v>36</v>
      </c>
      <c r="S61" s="93">
        <f>+北海道①!Z59</f>
        <v>2370</v>
      </c>
      <c r="T61" s="94">
        <f t="shared" si="25"/>
        <v>97.933884297520663</v>
      </c>
      <c r="U61" s="69">
        <f>+北海道①!AB59</f>
        <v>700</v>
      </c>
      <c r="V61" s="94">
        <f t="shared" si="25"/>
        <v>108.69565217391303</v>
      </c>
      <c r="W61" s="69">
        <f>+北海道①!AG59</f>
        <v>1320</v>
      </c>
      <c r="X61" s="94">
        <f t="shared" si="26"/>
        <v>93.61702127659575</v>
      </c>
      <c r="Y61" s="70" t="s">
        <v>36</v>
      </c>
      <c r="Z61" s="88" t="s">
        <v>36</v>
      </c>
      <c r="AA61" s="69">
        <f>+北海道①!AI59</f>
        <v>176</v>
      </c>
      <c r="AB61" s="112">
        <f t="shared" si="27"/>
        <v>66.920152091254749</v>
      </c>
    </row>
    <row r="62" spans="2:28" ht="12" customHeight="1" x14ac:dyDescent="0.15">
      <c r="B62" s="65">
        <v>2014</v>
      </c>
      <c r="C62" s="23" t="s">
        <v>112</v>
      </c>
      <c r="D62" s="101">
        <v>6850</v>
      </c>
      <c r="E62" s="88">
        <f t="shared" ref="E62" si="28">D62/D61*100</f>
        <v>96.751412429378533</v>
      </c>
      <c r="F62" s="102">
        <v>6660</v>
      </c>
      <c r="G62" s="94">
        <f t="shared" ref="G62" si="29">F62/F61*100</f>
        <v>96.382054992764111</v>
      </c>
      <c r="H62" s="81">
        <f>+北海道①!S60</f>
        <v>418</v>
      </c>
      <c r="I62" s="94">
        <f t="shared" ref="I62" si="30">H62/H61*100</f>
        <v>86.542443064182194</v>
      </c>
      <c r="J62" s="69" t="str">
        <f>+北海道①!I60</f>
        <v>-</v>
      </c>
      <c r="K62" s="69" t="s">
        <v>107</v>
      </c>
      <c r="L62" s="69" t="s">
        <v>107</v>
      </c>
      <c r="M62" s="69">
        <f>+北海道①!V60</f>
        <v>268</v>
      </c>
      <c r="N62" s="94">
        <f>M62/M61*100</f>
        <v>76.13636363636364</v>
      </c>
      <c r="O62" s="69">
        <f>+北海道①!X60</f>
        <v>1550</v>
      </c>
      <c r="P62" s="94">
        <f t="shared" ref="P62" si="31">O62/O61*100</f>
        <v>92.261904761904773</v>
      </c>
      <c r="Q62" s="69" t="s">
        <v>36</v>
      </c>
      <c r="R62" s="69" t="s">
        <v>36</v>
      </c>
      <c r="S62" s="93">
        <f>+北海道①!Z60</f>
        <v>2280</v>
      </c>
      <c r="T62" s="94">
        <f t="shared" ref="T62" si="32">S62/S61*100</f>
        <v>96.202531645569621</v>
      </c>
      <c r="U62" s="69">
        <f>+北海道①!AB60</f>
        <v>841</v>
      </c>
      <c r="V62" s="94">
        <f t="shared" ref="V62" si="33">U62/U61*100</f>
        <v>120.14285714285715</v>
      </c>
      <c r="W62" s="69">
        <f>+北海道①!AG60</f>
        <v>1290</v>
      </c>
      <c r="X62" s="94">
        <f t="shared" ref="X62" si="34">W62/W61*100</f>
        <v>97.727272727272734</v>
      </c>
      <c r="Y62" s="70" t="s">
        <v>36</v>
      </c>
      <c r="Z62" s="88" t="s">
        <v>36</v>
      </c>
      <c r="AA62" s="69">
        <f>+北海道①!AI60</f>
        <v>194</v>
      </c>
      <c r="AB62" s="112">
        <f t="shared" ref="AB62" si="35">AA62/AA61*100</f>
        <v>110.22727272727273</v>
      </c>
    </row>
    <row r="63" spans="2:28" ht="12" customHeight="1" x14ac:dyDescent="0.15">
      <c r="B63" s="117">
        <v>2015</v>
      </c>
      <c r="C63" s="23" t="s">
        <v>113</v>
      </c>
      <c r="D63" s="101">
        <v>6630</v>
      </c>
      <c r="E63" s="88">
        <f t="shared" ref="E63" si="36">D63/D62*100</f>
        <v>96.788321167883211</v>
      </c>
      <c r="F63" s="102">
        <v>6350</v>
      </c>
      <c r="G63" s="94">
        <f t="shared" ref="G63" si="37">F63/F62*100</f>
        <v>95.345345345345351</v>
      </c>
      <c r="H63" s="81">
        <f>+北海道①!S61</f>
        <v>408</v>
      </c>
      <c r="I63" s="94">
        <f t="shared" ref="I63" si="38">H63/H62*100</f>
        <v>97.607655502392348</v>
      </c>
      <c r="J63" s="69" t="str">
        <f>+北海道①!I61</f>
        <v>-</v>
      </c>
      <c r="K63" s="69" t="s">
        <v>107</v>
      </c>
      <c r="L63" s="69" t="s">
        <v>107</v>
      </c>
      <c r="M63" s="69">
        <f>+北海道①!V61</f>
        <v>258</v>
      </c>
      <c r="N63" s="94">
        <f>M63/M62*100</f>
        <v>96.268656716417908</v>
      </c>
      <c r="O63" s="69">
        <f>+北海道①!X61</f>
        <v>1590</v>
      </c>
      <c r="P63" s="94">
        <f t="shared" ref="P63" si="39">O63/O62*100</f>
        <v>102.58064516129033</v>
      </c>
      <c r="Q63" s="69" t="s">
        <v>36</v>
      </c>
      <c r="R63" s="69" t="s">
        <v>36</v>
      </c>
      <c r="S63" s="93">
        <f>+北海道①!Z61</f>
        <v>2140</v>
      </c>
      <c r="T63" s="94">
        <f t="shared" ref="T63" si="40">S63/S62*100</f>
        <v>93.859649122807014</v>
      </c>
      <c r="U63" s="69">
        <f>+北海道①!AB61</f>
        <v>708</v>
      </c>
      <c r="V63" s="94">
        <f t="shared" ref="V63" si="41">U63/U62*100</f>
        <v>84.18549346016647</v>
      </c>
      <c r="W63" s="69">
        <f>+北海道①!AG61</f>
        <v>1250</v>
      </c>
      <c r="X63" s="94">
        <f t="shared" ref="X63" si="42">W63/W62*100</f>
        <v>96.899224806201545</v>
      </c>
      <c r="Y63" s="70" t="s">
        <v>36</v>
      </c>
      <c r="Z63" s="88" t="s">
        <v>36</v>
      </c>
      <c r="AA63" s="69">
        <f>+北海道①!AI61</f>
        <v>274</v>
      </c>
      <c r="AB63" s="112">
        <f t="shared" ref="AB63" si="43">AA63/AA62*100</f>
        <v>141.23711340206185</v>
      </c>
    </row>
    <row r="64" spans="2:28" ht="12" customHeight="1" x14ac:dyDescent="0.15">
      <c r="B64" s="118">
        <v>2016</v>
      </c>
      <c r="C64" s="152" t="s">
        <v>115</v>
      </c>
      <c r="D64" s="151">
        <v>6440</v>
      </c>
      <c r="E64" s="120">
        <f>D64/D62*100</f>
        <v>94.014598540145982</v>
      </c>
      <c r="F64" s="119">
        <v>6190</v>
      </c>
      <c r="G64" s="120">
        <f>F64/F62*100</f>
        <v>92.942942942942935</v>
      </c>
      <c r="H64" s="119">
        <f>+北海道①!S62</f>
        <v>391</v>
      </c>
      <c r="I64" s="120">
        <f>H64/H62*100</f>
        <v>93.540669856459331</v>
      </c>
      <c r="J64" s="121" t="str">
        <f>+北海道①!I62</f>
        <v>-</v>
      </c>
      <c r="K64" s="121" t="s">
        <v>107</v>
      </c>
      <c r="L64" s="121" t="s">
        <v>107</v>
      </c>
      <c r="M64" s="121">
        <f>+北海道①!V62</f>
        <v>264</v>
      </c>
      <c r="N64" s="120">
        <f>M64/M62*100</f>
        <v>98.507462686567166</v>
      </c>
      <c r="O64" s="121">
        <f>+北海道①!X62</f>
        <v>1310</v>
      </c>
      <c r="P64" s="120">
        <f>O64/O62*100</f>
        <v>84.516129032258064</v>
      </c>
      <c r="Q64" s="121" t="s">
        <v>36</v>
      </c>
      <c r="R64" s="121" t="s">
        <v>36</v>
      </c>
      <c r="S64" s="121">
        <f>+北海道①!Z62</f>
        <v>2140</v>
      </c>
      <c r="T64" s="120">
        <f>S64/S62*100</f>
        <v>93.859649122807014</v>
      </c>
      <c r="U64" s="121">
        <f>+北海道①!AB62</f>
        <v>702</v>
      </c>
      <c r="V64" s="120">
        <f>U64/U62*100</f>
        <v>83.472057074910822</v>
      </c>
      <c r="W64" s="121">
        <f>+北海道①!AG62</f>
        <v>1380</v>
      </c>
      <c r="X64" s="120">
        <f>W64/W62*100</f>
        <v>106.9767441860465</v>
      </c>
      <c r="Y64" s="121" t="s">
        <v>36</v>
      </c>
      <c r="Z64" s="120" t="s">
        <v>36</v>
      </c>
      <c r="AA64" s="121">
        <f>+北海道①!AI62</f>
        <v>247</v>
      </c>
      <c r="AB64" s="122">
        <f>AA64/AA62*100</f>
        <v>127.31958762886597</v>
      </c>
    </row>
    <row r="65" spans="2:28" ht="12" customHeight="1" x14ac:dyDescent="0.15">
      <c r="B65" s="135">
        <v>2017</v>
      </c>
      <c r="C65" s="23" t="s">
        <v>117</v>
      </c>
      <c r="D65" s="101">
        <v>6250</v>
      </c>
      <c r="E65" s="88">
        <f t="shared" ref="E65:E70" si="44">D65/D64*100</f>
        <v>97.049689440993788</v>
      </c>
      <c r="F65" s="102">
        <v>6010</v>
      </c>
      <c r="G65" s="94">
        <f t="shared" ref="G65:G70" si="45">F65/F64*100</f>
        <v>97.092084006462031</v>
      </c>
      <c r="H65" s="81">
        <f>+北海道①!S63</f>
        <v>281</v>
      </c>
      <c r="I65" s="94">
        <f t="shared" ref="I65:I70" si="46">H65/H64*100</f>
        <v>71.867007672634273</v>
      </c>
      <c r="J65" s="69" t="str">
        <f>+北海道①!I63</f>
        <v>-</v>
      </c>
      <c r="K65" s="69" t="s">
        <v>107</v>
      </c>
      <c r="L65" s="69" t="s">
        <v>107</v>
      </c>
      <c r="M65" s="69">
        <f>+北海道①!V63</f>
        <v>289</v>
      </c>
      <c r="N65" s="94">
        <f t="shared" ref="N65:N70" si="47">M65/M64*100</f>
        <v>109.46969696969697</v>
      </c>
      <c r="O65" s="69">
        <f>+北海道①!X63</f>
        <v>1290</v>
      </c>
      <c r="P65" s="94">
        <f t="shared" ref="P65:P70" si="48">O65/O64*100</f>
        <v>98.473282442748086</v>
      </c>
      <c r="Q65" s="69" t="s">
        <v>36</v>
      </c>
      <c r="R65" s="69" t="s">
        <v>36</v>
      </c>
      <c r="S65" s="93">
        <f>+北海道①!Z63</f>
        <v>2160</v>
      </c>
      <c r="T65" s="94">
        <f t="shared" ref="T65:T70" si="49">S65/S64*100</f>
        <v>100.93457943925233</v>
      </c>
      <c r="U65" s="69">
        <f>+北海道①!AB63</f>
        <v>684</v>
      </c>
      <c r="V65" s="94">
        <f t="shared" ref="V65:V70" si="50">U65/U64*100</f>
        <v>97.435897435897431</v>
      </c>
      <c r="W65" s="69">
        <f>+北海道①!AG63</f>
        <v>1310</v>
      </c>
      <c r="X65" s="94">
        <f t="shared" ref="X65:X70" si="51">W65/W64*100</f>
        <v>94.927536231884062</v>
      </c>
      <c r="Y65" s="70" t="s">
        <v>36</v>
      </c>
      <c r="Z65" s="88" t="s">
        <v>36</v>
      </c>
      <c r="AA65" s="69">
        <f>+北海道①!AI63</f>
        <v>244</v>
      </c>
      <c r="AB65" s="112">
        <f t="shared" ref="AB65:AB70" si="52">AA65/AA64*100</f>
        <v>98.785425101214571</v>
      </c>
    </row>
    <row r="66" spans="2:28" ht="12" customHeight="1" x14ac:dyDescent="0.15">
      <c r="B66" s="136">
        <v>2018</v>
      </c>
      <c r="C66" s="23" t="s">
        <v>119</v>
      </c>
      <c r="D66" s="101">
        <v>6090</v>
      </c>
      <c r="E66" s="88">
        <f t="shared" si="44"/>
        <v>97.44</v>
      </c>
      <c r="F66" s="102">
        <v>5860</v>
      </c>
      <c r="G66" s="94">
        <f t="shared" si="45"/>
        <v>97.504159733777044</v>
      </c>
      <c r="H66" s="81">
        <f>+北海道①!S64</f>
        <v>267</v>
      </c>
      <c r="I66" s="94">
        <f t="shared" si="46"/>
        <v>95.017793594306056</v>
      </c>
      <c r="J66" s="69" t="str">
        <f>+北海道①!I64</f>
        <v>-</v>
      </c>
      <c r="K66" s="69" t="s">
        <v>107</v>
      </c>
      <c r="L66" s="69" t="s">
        <v>107</v>
      </c>
      <c r="M66" s="69">
        <f>+北海道①!V64</f>
        <v>284</v>
      </c>
      <c r="N66" s="94">
        <f t="shared" si="47"/>
        <v>98.269896193771615</v>
      </c>
      <c r="O66" s="69">
        <f>+北海道①!X64</f>
        <v>1290</v>
      </c>
      <c r="P66" s="94">
        <f t="shared" si="48"/>
        <v>100</v>
      </c>
      <c r="Q66" s="69" t="s">
        <v>36</v>
      </c>
      <c r="R66" s="69" t="s">
        <v>36</v>
      </c>
      <c r="S66" s="93">
        <f>+北海道①!Z64</f>
        <v>1940</v>
      </c>
      <c r="T66" s="94">
        <f t="shared" si="49"/>
        <v>89.81481481481481</v>
      </c>
      <c r="U66" s="69">
        <f>+北海道①!AB64</f>
        <v>773</v>
      </c>
      <c r="V66" s="94">
        <f t="shared" si="50"/>
        <v>113.01169590643273</v>
      </c>
      <c r="W66" s="69">
        <f>+北海道①!AG64</f>
        <v>1310</v>
      </c>
      <c r="X66" s="94">
        <f t="shared" si="51"/>
        <v>100</v>
      </c>
      <c r="Y66" s="70" t="s">
        <v>36</v>
      </c>
      <c r="Z66" s="88" t="s">
        <v>36</v>
      </c>
      <c r="AA66" s="69">
        <f>+北海道①!AI64</f>
        <v>227</v>
      </c>
      <c r="AB66" s="112">
        <f t="shared" si="52"/>
        <v>93.032786885245898</v>
      </c>
    </row>
    <row r="67" spans="2:28" ht="12" customHeight="1" x14ac:dyDescent="0.15">
      <c r="B67" s="137">
        <v>2019</v>
      </c>
      <c r="C67" s="23" t="s">
        <v>120</v>
      </c>
      <c r="D67" s="101">
        <v>5920</v>
      </c>
      <c r="E67" s="88">
        <f t="shared" si="44"/>
        <v>97.208538587848935</v>
      </c>
      <c r="F67" s="102">
        <v>5650</v>
      </c>
      <c r="G67" s="94">
        <f t="shared" si="45"/>
        <v>96.416382252559728</v>
      </c>
      <c r="H67" s="81">
        <f>+北海道①!S65</f>
        <v>290</v>
      </c>
      <c r="I67" s="94">
        <f t="shared" si="46"/>
        <v>108.61423220973782</v>
      </c>
      <c r="J67" s="69" t="str">
        <f>+北海道①!I65</f>
        <v>-</v>
      </c>
      <c r="K67" s="69" t="s">
        <v>107</v>
      </c>
      <c r="L67" s="69" t="s">
        <v>107</v>
      </c>
      <c r="M67" s="69">
        <f>+北海道①!V65</f>
        <v>267</v>
      </c>
      <c r="N67" s="94">
        <f t="shared" si="47"/>
        <v>94.014084507042256</v>
      </c>
      <c r="O67" s="69">
        <f>+北海道①!X65</f>
        <v>1370</v>
      </c>
      <c r="P67" s="94">
        <f t="shared" si="48"/>
        <v>106.20155038759691</v>
      </c>
      <c r="Q67" s="69" t="s">
        <v>36</v>
      </c>
      <c r="R67" s="69" t="s">
        <v>36</v>
      </c>
      <c r="S67" s="93">
        <f>+北海道①!Z65</f>
        <v>1770</v>
      </c>
      <c r="T67" s="94">
        <f t="shared" si="49"/>
        <v>91.237113402061851</v>
      </c>
      <c r="U67" s="69">
        <f>+北海道①!AB65</f>
        <v>576</v>
      </c>
      <c r="V67" s="94">
        <f t="shared" si="50"/>
        <v>74.514877102199222</v>
      </c>
      <c r="W67" s="69">
        <f>+北海道①!AG65</f>
        <v>1380</v>
      </c>
      <c r="X67" s="94">
        <f t="shared" si="51"/>
        <v>105.34351145038168</v>
      </c>
      <c r="Y67" s="70" t="s">
        <v>36</v>
      </c>
      <c r="Z67" s="88" t="s">
        <v>36</v>
      </c>
      <c r="AA67" s="69">
        <f>+北海道①!AI65</f>
        <v>270</v>
      </c>
      <c r="AB67" s="112">
        <f t="shared" si="52"/>
        <v>118.94273127753303</v>
      </c>
    </row>
    <row r="68" spans="2:28" ht="12" customHeight="1" x14ac:dyDescent="0.15">
      <c r="B68" s="125">
        <v>2020</v>
      </c>
      <c r="C68" s="23" t="s">
        <v>121</v>
      </c>
      <c r="D68" s="101">
        <v>5840</v>
      </c>
      <c r="E68" s="88">
        <f t="shared" si="44"/>
        <v>98.648648648648646</v>
      </c>
      <c r="F68" s="102">
        <v>5670</v>
      </c>
      <c r="G68" s="94">
        <f t="shared" si="45"/>
        <v>100.35398230088495</v>
      </c>
      <c r="H68" s="81">
        <f>+北海道①!S66</f>
        <v>437</v>
      </c>
      <c r="I68" s="94">
        <f t="shared" si="46"/>
        <v>150.68965517241381</v>
      </c>
      <c r="J68" s="69" t="str">
        <f>+北海道①!I66</f>
        <v>-</v>
      </c>
      <c r="K68" s="69" t="s">
        <v>107</v>
      </c>
      <c r="L68" s="69" t="s">
        <v>107</v>
      </c>
      <c r="M68" s="69">
        <f>+北海道①!V66</f>
        <v>313</v>
      </c>
      <c r="N68" s="94">
        <f t="shared" si="47"/>
        <v>117.22846441947566</v>
      </c>
      <c r="O68" s="69">
        <f>+北海道①!X66</f>
        <v>1240</v>
      </c>
      <c r="P68" s="94">
        <f t="shared" si="48"/>
        <v>90.510948905109487</v>
      </c>
      <c r="Q68" s="69" t="s">
        <v>36</v>
      </c>
      <c r="R68" s="69" t="s">
        <v>36</v>
      </c>
      <c r="S68" s="93">
        <f>+北海道①!Z66</f>
        <v>1720</v>
      </c>
      <c r="T68" s="94">
        <f t="shared" si="49"/>
        <v>97.175141242937855</v>
      </c>
      <c r="U68" s="69">
        <f>+北海道①!AB66</f>
        <v>641</v>
      </c>
      <c r="V68" s="94">
        <f t="shared" si="50"/>
        <v>111.28472222222223</v>
      </c>
      <c r="W68" s="69">
        <f>+北海道①!AG66</f>
        <v>1318</v>
      </c>
      <c r="X68" s="94">
        <f t="shared" si="51"/>
        <v>95.507246376811594</v>
      </c>
      <c r="Y68" s="70">
        <f>北海道①!AH66</f>
        <v>177</v>
      </c>
      <c r="Z68" s="88" t="s">
        <v>36</v>
      </c>
      <c r="AA68" s="69">
        <f>+北海道①!AI66</f>
        <v>173</v>
      </c>
      <c r="AB68" s="112">
        <f t="shared" si="52"/>
        <v>64.074074074074076</v>
      </c>
    </row>
    <row r="69" spans="2:28" ht="12" customHeight="1" x14ac:dyDescent="0.15">
      <c r="B69" s="127">
        <v>2021</v>
      </c>
      <c r="C69" s="153" t="s">
        <v>122</v>
      </c>
      <c r="D69" s="154">
        <f>北海道①!D67</f>
        <v>5710</v>
      </c>
      <c r="E69" s="90">
        <f t="shared" si="44"/>
        <v>97.773972602739718</v>
      </c>
      <c r="F69" s="123">
        <f>北海道①!E67</f>
        <v>5550</v>
      </c>
      <c r="G69" s="92">
        <f t="shared" si="45"/>
        <v>97.883597883597886</v>
      </c>
      <c r="H69" s="84">
        <f>+北海道①!S67</f>
        <v>445</v>
      </c>
      <c r="I69" s="92">
        <f t="shared" si="46"/>
        <v>101.83066361556064</v>
      </c>
      <c r="J69" s="75" t="str">
        <f>+北海道①!I67</f>
        <v>-</v>
      </c>
      <c r="K69" s="75" t="s">
        <v>107</v>
      </c>
      <c r="L69" s="75" t="s">
        <v>107</v>
      </c>
      <c r="M69" s="75">
        <f>+北海道①!V67</f>
        <v>293</v>
      </c>
      <c r="N69" s="92">
        <f t="shared" si="47"/>
        <v>93.610223642172514</v>
      </c>
      <c r="O69" s="75">
        <f>+北海道①!X67</f>
        <v>1170</v>
      </c>
      <c r="P69" s="92">
        <f t="shared" si="48"/>
        <v>94.354838709677423</v>
      </c>
      <c r="Q69" s="75" t="s">
        <v>36</v>
      </c>
      <c r="R69" s="75" t="s">
        <v>36</v>
      </c>
      <c r="S69" s="91">
        <f>+北海道①!Z67</f>
        <v>1660</v>
      </c>
      <c r="T69" s="92">
        <f t="shared" si="49"/>
        <v>96.511627906976756</v>
      </c>
      <c r="U69" s="75">
        <f>+北海道①!AB67</f>
        <v>636</v>
      </c>
      <c r="V69" s="92">
        <f t="shared" si="50"/>
        <v>99.21996879875195</v>
      </c>
      <c r="W69" s="75">
        <f>+北海道①!AG67</f>
        <v>1347</v>
      </c>
      <c r="X69" s="92">
        <f t="shared" si="51"/>
        <v>102.20030349013658</v>
      </c>
      <c r="Y69" s="75">
        <f>北海道①!AH67</f>
        <v>194</v>
      </c>
      <c r="Z69" s="92">
        <f>Y69/Y68*100</f>
        <v>109.60451977401129</v>
      </c>
      <c r="AA69" s="75">
        <f>+北海道①!AI67</f>
        <v>160</v>
      </c>
      <c r="AB69" s="113">
        <f t="shared" si="52"/>
        <v>92.48554913294798</v>
      </c>
    </row>
    <row r="70" spans="2:28" ht="12" customHeight="1" x14ac:dyDescent="0.15">
      <c r="B70" s="125">
        <v>2021</v>
      </c>
      <c r="C70" s="149" t="s">
        <v>122</v>
      </c>
      <c r="D70" s="155">
        <f>北海道①!D68</f>
        <v>5560</v>
      </c>
      <c r="E70" s="88">
        <f t="shared" si="44"/>
        <v>97.373029772329247</v>
      </c>
      <c r="F70" s="102">
        <f>北海道①!E68</f>
        <v>5400</v>
      </c>
      <c r="G70" s="94">
        <f t="shared" si="45"/>
        <v>97.297297297297305</v>
      </c>
      <c r="H70" s="81">
        <f>+北海道①!S68</f>
        <v>445</v>
      </c>
      <c r="I70" s="94">
        <f t="shared" si="46"/>
        <v>100</v>
      </c>
      <c r="J70" s="69" t="str">
        <f>+北海道①!I68</f>
        <v>-</v>
      </c>
      <c r="K70" s="69" t="s">
        <v>107</v>
      </c>
      <c r="L70" s="69" t="s">
        <v>107</v>
      </c>
      <c r="M70" s="69">
        <f>+北海道①!V68</f>
        <v>279</v>
      </c>
      <c r="N70" s="94">
        <f t="shared" si="47"/>
        <v>95.221843003412971</v>
      </c>
      <c r="O70" s="69">
        <f>+北海道①!X68</f>
        <v>1050</v>
      </c>
      <c r="P70" s="94">
        <f t="shared" si="48"/>
        <v>89.743589743589752</v>
      </c>
      <c r="Q70" s="69" t="s">
        <v>36</v>
      </c>
      <c r="R70" s="69" t="s">
        <v>36</v>
      </c>
      <c r="S70" s="93">
        <f>+北海道①!Z68</f>
        <v>1610</v>
      </c>
      <c r="T70" s="94">
        <f t="shared" si="49"/>
        <v>96.98795180722891</v>
      </c>
      <c r="U70" s="69">
        <f>+北海道①!AB68</f>
        <v>617</v>
      </c>
      <c r="V70" s="94">
        <f t="shared" si="50"/>
        <v>97.012578616352201</v>
      </c>
      <c r="W70" s="69">
        <f>+北海道①!AG68</f>
        <v>1397</v>
      </c>
      <c r="X70" s="94">
        <f t="shared" si="51"/>
        <v>103.71195248700818</v>
      </c>
      <c r="Y70" s="69">
        <f>北海道①!AH68</f>
        <v>218</v>
      </c>
      <c r="Z70" s="94">
        <f>Y70/Y69*100</f>
        <v>112.37113402061856</v>
      </c>
      <c r="AA70" s="69">
        <f>+北海道①!AI68</f>
        <v>169</v>
      </c>
      <c r="AB70" s="112">
        <f t="shared" si="52"/>
        <v>105.62499999999999</v>
      </c>
    </row>
    <row r="71" spans="2:28" ht="12" customHeight="1" x14ac:dyDescent="0.15">
      <c r="B71" s="125">
        <v>2023</v>
      </c>
      <c r="C71" s="149" t="s">
        <v>125</v>
      </c>
      <c r="D71" s="161">
        <f>北海道①!D69</f>
        <v>5380</v>
      </c>
      <c r="E71" s="162">
        <f t="shared" ref="E71" si="53">D71/D70*100</f>
        <v>96.762589928057551</v>
      </c>
      <c r="F71" s="156">
        <f>北海道①!E69</f>
        <v>5220</v>
      </c>
      <c r="G71" s="163">
        <f t="shared" ref="G71" si="54">F71/F70*100</f>
        <v>96.666666666666671</v>
      </c>
      <c r="H71" s="157">
        <f>+北海道①!S69</f>
        <v>493</v>
      </c>
      <c r="I71" s="163">
        <f t="shared" ref="I71" si="55">H71/H70*100</f>
        <v>110.7865168539326</v>
      </c>
      <c r="J71" s="158" t="str">
        <f>+北海道①!I69</f>
        <v>-</v>
      </c>
      <c r="K71" s="158" t="s">
        <v>107</v>
      </c>
      <c r="L71" s="158" t="s">
        <v>107</v>
      </c>
      <c r="M71" s="158">
        <f>+北海道①!V69</f>
        <v>268</v>
      </c>
      <c r="N71" s="163">
        <f t="shared" ref="N71" si="56">M71/M70*100</f>
        <v>96.057347670250891</v>
      </c>
      <c r="O71" s="158">
        <f>+北海道①!X69</f>
        <v>985</v>
      </c>
      <c r="P71" s="163">
        <f t="shared" ref="P71" si="57">O71/O70*100</f>
        <v>93.80952380952381</v>
      </c>
      <c r="Q71" s="158" t="s">
        <v>36</v>
      </c>
      <c r="R71" s="158" t="s">
        <v>36</v>
      </c>
      <c r="S71" s="164">
        <f>+北海道①!Z69</f>
        <v>1510</v>
      </c>
      <c r="T71" s="163">
        <f t="shared" ref="T71" si="58">S71/S70*100</f>
        <v>93.788819875776397</v>
      </c>
      <c r="U71" s="158">
        <f>+北海道①!AB69</f>
        <v>569</v>
      </c>
      <c r="V71" s="163">
        <f t="shared" ref="V71" si="59">U71/U70*100</f>
        <v>92.220421393841164</v>
      </c>
      <c r="W71" s="158">
        <f>+北海道①!AG69</f>
        <v>1397</v>
      </c>
      <c r="X71" s="163">
        <f t="shared" ref="X71" si="60">W71/W70*100</f>
        <v>100</v>
      </c>
      <c r="Y71" s="158">
        <f>北海道①!AH69</f>
        <v>218</v>
      </c>
      <c r="Z71" s="163">
        <f>Y71/Y70*100</f>
        <v>100</v>
      </c>
      <c r="AA71" s="158">
        <f>+北海道①!AI69</f>
        <v>163</v>
      </c>
      <c r="AB71" s="165">
        <f t="shared" ref="AB71" si="61">AA71/AA70*100</f>
        <v>96.449704142011839</v>
      </c>
    </row>
    <row r="72" spans="2:28" ht="12" customHeight="1" x14ac:dyDescent="0.15">
      <c r="B72" s="128">
        <v>2024</v>
      </c>
      <c r="C72" s="139" t="s">
        <v>126</v>
      </c>
      <c r="D72" s="144">
        <f>北海道①!D70</f>
        <v>5170</v>
      </c>
      <c r="E72" s="145">
        <f t="shared" ref="E72" si="62">D72/D71*100</f>
        <v>96.096654275092945</v>
      </c>
      <c r="F72" s="143">
        <f>北海道①!E70</f>
        <v>5030</v>
      </c>
      <c r="G72" s="146">
        <f t="shared" ref="G72" si="63">F72/F71*100</f>
        <v>96.36015325670499</v>
      </c>
      <c r="H72" s="140">
        <f>+北海道①!S70</f>
        <v>478</v>
      </c>
      <c r="I72" s="146">
        <f t="shared" ref="I72" si="64">H72/H71*100</f>
        <v>96.957403651115612</v>
      </c>
      <c r="J72" s="141" t="str">
        <f>+北海道①!I70</f>
        <v>-</v>
      </c>
      <c r="K72" s="141" t="s">
        <v>107</v>
      </c>
      <c r="L72" s="141" t="s">
        <v>107</v>
      </c>
      <c r="M72" s="141">
        <f>+北海道①!V70</f>
        <v>236</v>
      </c>
      <c r="N72" s="146">
        <f t="shared" ref="N72" si="65">M72/M71*100</f>
        <v>88.059701492537314</v>
      </c>
      <c r="O72" s="141">
        <f>+北海道①!X70</f>
        <v>894</v>
      </c>
      <c r="P72" s="146">
        <f t="shared" ref="P72" si="66">O72/O71*100</f>
        <v>90.761421319796952</v>
      </c>
      <c r="Q72" s="141" t="s">
        <v>36</v>
      </c>
      <c r="R72" s="141" t="s">
        <v>36</v>
      </c>
      <c r="S72" s="147">
        <f>+北海道①!Z70</f>
        <v>1430</v>
      </c>
      <c r="T72" s="146">
        <f t="shared" ref="T72" si="67">S72/S71*100</f>
        <v>94.701986754966882</v>
      </c>
      <c r="U72" s="141">
        <f>+北海道①!AB70</f>
        <v>559</v>
      </c>
      <c r="V72" s="146">
        <f t="shared" ref="V72" si="68">U72/U71*100</f>
        <v>98.242530755711783</v>
      </c>
      <c r="W72" s="141">
        <f>+北海道①!AG70</f>
        <v>1433</v>
      </c>
      <c r="X72" s="146">
        <f t="shared" ref="X72" si="69">W72/W71*100</f>
        <v>102.57695060844667</v>
      </c>
      <c r="Y72" s="141">
        <f>北海道①!AH70</f>
        <v>230</v>
      </c>
      <c r="Z72" s="146">
        <f>Y72/Y71*100</f>
        <v>105.50458715596329</v>
      </c>
      <c r="AA72" s="141">
        <f>+北海道①!AI70</f>
        <v>142</v>
      </c>
      <c r="AB72" s="148">
        <f t="shared" ref="AB72" si="70">AA72/AA71*100</f>
        <v>87.116564417177912</v>
      </c>
    </row>
    <row r="73" spans="2:28" ht="12" customHeight="1" x14ac:dyDescent="0.15">
      <c r="B73" s="9" t="s">
        <v>111</v>
      </c>
      <c r="C73" s="10"/>
    </row>
    <row r="74" spans="2:28" ht="12" customHeight="1" x14ac:dyDescent="0.15">
      <c r="B74" s="10" t="s">
        <v>88</v>
      </c>
      <c r="C74" s="10"/>
    </row>
    <row r="75" spans="2:28" ht="12" customHeight="1" x14ac:dyDescent="0.15">
      <c r="B75" s="10" t="s">
        <v>89</v>
      </c>
      <c r="C75" s="10"/>
    </row>
    <row r="76" spans="2:28" ht="12" customHeight="1" x14ac:dyDescent="0.15">
      <c r="B76" s="10" t="s">
        <v>90</v>
      </c>
      <c r="C76" s="9"/>
    </row>
    <row r="77" spans="2:28" ht="12" customHeight="1" x14ac:dyDescent="0.15">
      <c r="B77" s="9" t="s">
        <v>91</v>
      </c>
      <c r="C77" s="11"/>
    </row>
    <row r="78" spans="2:28" ht="12" customHeight="1" x14ac:dyDescent="0.15">
      <c r="B78" s="12" t="s">
        <v>124</v>
      </c>
    </row>
    <row r="79" spans="2:28" ht="12" customHeight="1" x14ac:dyDescent="0.15">
      <c r="B79" s="12" t="s">
        <v>118</v>
      </c>
    </row>
    <row r="80" spans="2:28" ht="12" customHeight="1" x14ac:dyDescent="0.15">
      <c r="B80" s="12" t="s">
        <v>114</v>
      </c>
      <c r="AB80" s="13" t="str">
        <f>北海道①!AI78</f>
        <v>年1回更新、最終更新日2024/7/16</v>
      </c>
    </row>
  </sheetData>
  <mergeCells count="34">
    <mergeCell ref="S36:V36"/>
    <mergeCell ref="S37:V37"/>
    <mergeCell ref="S30:Z30"/>
    <mergeCell ref="S31:Z31"/>
    <mergeCell ref="S32:Z32"/>
    <mergeCell ref="S33:Z33"/>
    <mergeCell ref="S34:Z34"/>
    <mergeCell ref="S35:V35"/>
    <mergeCell ref="S29:Z29"/>
    <mergeCell ref="S18:Z18"/>
    <mergeCell ref="S19:Z19"/>
    <mergeCell ref="S20:Z20"/>
    <mergeCell ref="S21:Z21"/>
    <mergeCell ref="S22:Z22"/>
    <mergeCell ref="S23:Z23"/>
    <mergeCell ref="S24:Z24"/>
    <mergeCell ref="S25:Z25"/>
    <mergeCell ref="S26:Z26"/>
    <mergeCell ref="S27:Z27"/>
    <mergeCell ref="S28:Z28"/>
    <mergeCell ref="S17:Z17"/>
    <mergeCell ref="B5:C9"/>
    <mergeCell ref="D5:AA5"/>
    <mergeCell ref="AA6:AA9"/>
    <mergeCell ref="H10:N10"/>
    <mergeCell ref="O10:Z10"/>
    <mergeCell ref="L11:N11"/>
    <mergeCell ref="O11:Z11"/>
    <mergeCell ref="O12:Z12"/>
    <mergeCell ref="O13:Z13"/>
    <mergeCell ref="O14:Z14"/>
    <mergeCell ref="O15:Z15"/>
    <mergeCell ref="S16:Z16"/>
    <mergeCell ref="H11:I11"/>
  </mergeCells>
  <phoneticPr fontId="4"/>
  <pageMargins left="0.59055118110236227" right="0" top="0.59055118110236227" bottom="0" header="0.51181102362204722" footer="0.51181102362204722"/>
  <pageSetup paperSize="9" scale="5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北海道①</vt:lpstr>
      <vt:lpstr>北海道②</vt:lpstr>
      <vt:lpstr>北海道①!Print_Area</vt:lpstr>
      <vt:lpstr>北海道②!Print_Area</vt:lpstr>
      <vt:lpstr>北海道②!Print_Titles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2021-07-14T05:14:04Z</cp:lastPrinted>
  <dcterms:created xsi:type="dcterms:W3CDTF">2014-08-21T01:04:35Z</dcterms:created>
  <dcterms:modified xsi:type="dcterms:W3CDTF">2024-07-16T01:18:41Z</dcterms:modified>
</cp:coreProperties>
</file>